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Отчет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<sst xmlns="http://schemas.openxmlformats.org/spreadsheetml/2006/main" count="11" uniqueCount="11">
  <si>
    <t xml:space="preserve">Отчет № 7. 02.08.2023 10:50:09</t>
  </si>
  <si>
    <t xml:space="preserve">СВЕДЕНИЯ
о поступлении средств в избирательные фонды кандидатов и расходовании этих средств
(на основании данных, предоставленных филиалами ПАО Сбербанк и другой кредитной организацией)</t>
  </si>
  <si>
    <t xml:space="preserve">Выборы депутатов Законодательного Собрания Владимирской области восьмого созыва</t>
  </si>
  <si>
    <t xml:space="preserve">Округ №14 (№ 14)</t>
  </si>
  <si>
    <t xml:space="preserve">По состоянию на 28.07.2023</t>
  </si>
  <si>
    <t xml:space="preserve">В тыс. руб.</t>
  </si>
  <si>
    <t xml:space="preserve">1</t>
  </si>
  <si>
    <t xml:space="preserve">1.</t>
  </si>
  <si>
    <t xml:space="preserve">2.</t>
  </si>
  <si>
    <t xml:space="preserve">3.</t>
  </si>
  <si>
    <t xml:space="preserve">Подряднов Денис Иванович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</si>
</sst>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General"/>
    <numFmt numFmtId="167" formatCode="#,##0.00"/>
    <numFmt numFmtId="168" formatCode="0"/>
    <numFmt numFmtId="169" formatCode="dd\.mm\.yyyy"/>
  </numFmts>
  <fonts count="8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u val="single"/>
      <sz val="12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5F5F5"/>
      </patternFill>
    </fill>
    <fill>
      <patternFill patternType="solid">
        <fgColor rgb="FFF5F5F5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3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N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6" activeCellId="0" sqref="A16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.14"/>
    <col collapsed="false" customWidth="true" hidden="false" outlineLevel="0" max="4" min="2" style="0" width="15.71"/>
    <col collapsed="false" customWidth="true" hidden="false" outlineLevel="0" max="5" min="5" style="0" width="12.71"/>
    <col collapsed="false" customWidth="true" hidden="false" outlineLevel="0" max="6" min="6" style="0" width="15.71"/>
    <col collapsed="false" customWidth="true" hidden="false" outlineLevel="0" max="7" min="7" style="0" width="5.7"/>
    <col collapsed="false" customWidth="true" hidden="false" outlineLevel="0" max="8" min="8" style="0" width="15.71"/>
    <col collapsed="false" customWidth="true" hidden="false" outlineLevel="0" max="9" min="9" style="0" width="13.14"/>
    <col collapsed="false" customWidth="true" hidden="false" outlineLevel="0" max="10" min="10" style="0" width="15.71"/>
    <col collapsed="false" customWidth="true" hidden="false" outlineLevel="0" max="11" min="11" style="0" width="12.71"/>
    <col collapsed="false" customWidth="true" hidden="false" outlineLevel="0" max="12" min="12" style="0" width="15.71"/>
    <col collapsed="false" customWidth="true" hidden="false" outlineLevel="0" max="13" min="13" style="0" width="21.57"/>
    <col collapsed="false" customWidth="true" hidden="false" outlineLevel="0" max="14" min="14" style="0" width="9.14"/>
  </cols>
  <sheetData>
    <row r="1" customFormat="false" ht="15" hidden="false" customHeight="true" outlineLevel="0" collapsed="false">
      <c r="M1" s="1" t="s">
        <v>0</v>
      </c>
    </row>
    <row r="2" customFormat="false" ht="206.1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customFormat="false" ht="15.7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customFormat="false" ht="15.75" hidden="false" customHeight="true" outlineLevel="0" collapsed="false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customFormat="false" ht="15" hidden="false" customHeight="false" outlineLevel="0" collapsed="false">
      <c r="M5" s="4" t="s">
        <v>4</v>
      </c>
    </row>
    <row r="6" customFormat="false" ht="15" hidden="false" customHeight="false" outlineLevel="0" collapsed="false">
      <c r="M6" s="4" t="s">
        <v>5</v>
      </c>
    </row>
    <row r="7" customFormat="false" ht="24" hidden="false" customHeight="true" outlineLevel="0" collapsed="false">
      <c r="A7" s="5" t="str">
        <f aca="false">"№
п/п"</f>
        <v>№
п/п</v>
      </c>
      <c r="B7" s="5" t="str">
        <f aca="false">"Фамилия, имя, отчество кандидата"</f>
        <v>Фамилия, имя, отчество кандидата</v>
      </c>
      <c r="C7" s="5" t="str">
        <f aca="false">"Поступило средств"</f>
        <v>Поступило средств</v>
      </c>
      <c r="D7" s="5"/>
      <c r="E7" s="5"/>
      <c r="F7" s="5"/>
      <c r="G7" s="5"/>
      <c r="H7" s="5" t="str">
        <f aca="false">"Израсходовано средств"</f>
        <v>Израсходовано средств</v>
      </c>
      <c r="I7" s="5"/>
      <c r="J7" s="5"/>
      <c r="K7" s="5"/>
      <c r="L7" s="5" t="str">
        <f aca="false">"Возвращено средств"</f>
        <v>Возвращено средств</v>
      </c>
      <c r="M7" s="5"/>
    </row>
    <row r="8" customFormat="false" ht="48.95" hidden="false" customHeight="true" outlineLevel="0" collapsed="false">
      <c r="A8" s="5"/>
      <c r="B8" s="5"/>
      <c r="C8" s="5" t="str">
        <f aca="false">"всего"</f>
        <v>всего</v>
      </c>
      <c r="D8" s="5" t="str">
        <f aca="false">"из них"</f>
        <v>из них</v>
      </c>
      <c r="E8" s="5"/>
      <c r="F8" s="5"/>
      <c r="G8" s="5"/>
      <c r="H8" s="5" t="str">
        <f aca="false">"всего"</f>
        <v>всего</v>
      </c>
      <c r="I8" s="5" t="str">
        <f aca="false"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8" s="5"/>
      <c r="K8" s="5"/>
      <c r="L8" s="5" t="str">
        <f aca="false">"сумма, тыс. руб."</f>
        <v>сумма, тыс. руб.</v>
      </c>
      <c r="M8" s="5" t="str">
        <f aca="false">"основание возврата"</f>
        <v>основание возврата</v>
      </c>
      <c r="N8" s="6"/>
    </row>
    <row r="9" customFormat="false" ht="69.95" hidden="false" customHeight="true" outlineLevel="0" collapsed="false">
      <c r="A9" s="5"/>
      <c r="B9" s="5"/>
      <c r="C9" s="5"/>
      <c r="D9" s="5" t="str">
        <f aca="false"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9" s="5"/>
      <c r="F9" s="5" t="str">
        <f aca="false">"пожертвования от граждан на сумму, превышающую  20 тыс. рублей"</f>
        <v>пожертвования от граждан на сумму, превышающую  20 тыс. рублей</v>
      </c>
      <c r="G9" s="5"/>
      <c r="H9" s="5"/>
      <c r="I9" s="5" t="str">
        <f aca="false">"дата операции"</f>
        <v>дата операции</v>
      </c>
      <c r="J9" s="5" t="str">
        <f aca="false">"сумма, тыс. руб."</f>
        <v>сумма, тыс. руб.</v>
      </c>
      <c r="K9" s="5" t="str">
        <f aca="false">"назначение платежа"</f>
        <v>назначение платежа</v>
      </c>
      <c r="L9" s="5"/>
      <c r="M9" s="5"/>
      <c r="N9" s="6"/>
    </row>
    <row r="10" customFormat="false" ht="60" hidden="false" customHeight="true" outlineLevel="0" collapsed="false">
      <c r="A10" s="5"/>
      <c r="B10" s="5"/>
      <c r="C10" s="5"/>
      <c r="D10" s="5" t="str">
        <f aca="false">"сумма, тыс. руб."</f>
        <v>сумма, тыс. руб.</v>
      </c>
      <c r="E10" s="5" t="str">
        <f aca="false">"наименование юридического лица"</f>
        <v>наименование юридического лица</v>
      </c>
      <c r="F10" s="5" t="str">
        <f aca="false">"сумма, тыс. руб."</f>
        <v>сумма, тыс. руб.</v>
      </c>
      <c r="G10" s="5" t="str">
        <f aca="false">"кол-во граждан"</f>
        <v>кол-во граждан</v>
      </c>
      <c r="H10" s="5"/>
      <c r="I10" s="5"/>
      <c r="J10" s="5"/>
      <c r="K10" s="5"/>
      <c r="L10" s="5"/>
      <c r="M10" s="5"/>
      <c r="N10" s="6"/>
    </row>
    <row r="11" customFormat="false" ht="15" hidden="false" customHeight="false" outlineLevel="0" collapsed="false">
      <c r="A11" s="5" t="s">
        <v>6</v>
      </c>
      <c r="B11" s="5" t="str">
        <f aca="false">"2"</f>
        <v>2</v>
      </c>
      <c r="C11" s="5" t="str">
        <f aca="false">"3"</f>
        <v>3</v>
      </c>
      <c r="D11" s="5" t="str">
        <f aca="false">"4"</f>
        <v>4</v>
      </c>
      <c r="E11" s="5" t="str">
        <f aca="false">"5"</f>
        <v>5</v>
      </c>
      <c r="F11" s="5" t="str">
        <f aca="false">"6"</f>
        <v>6</v>
      </c>
      <c r="G11" s="5" t="str">
        <f aca="false">"7"</f>
        <v>7</v>
      </c>
      <c r="H11" s="5" t="str">
        <f aca="false">"8"</f>
        <v>8</v>
      </c>
      <c r="I11" s="5" t="str">
        <f aca="false">"9"</f>
        <v>9</v>
      </c>
      <c r="J11" s="5" t="str">
        <f aca="false">"10"</f>
        <v>10</v>
      </c>
      <c r="K11" s="5" t="str">
        <f aca="false">"11"</f>
        <v>11</v>
      </c>
      <c r="L11" s="5" t="str">
        <f aca="false">"12"</f>
        <v>12</v>
      </c>
      <c r="M11" s="5" t="str">
        <f aca="false">"13"</f>
        <v>13</v>
      </c>
      <c r="N11" s="6"/>
    </row>
    <row r="12" customFormat="false" ht="30" hidden="false" customHeight="true" outlineLevel="0" collapsed="false">
      <c r="A12" s="7" t="s">
        <v>7</v>
      </c>
      <c r="B12" s="8" t="str">
        <f aca="false">"Козлов Сергей Владимирович"</f>
        <v>Козлов Сергей Владимирович</v>
      </c>
      <c r="C12" s="9" t="n">
        <v>200</v>
      </c>
      <c r="D12" s="9"/>
      <c r="E12" s="8" t="str">
        <f aca="false">""</f>
        <v/>
      </c>
      <c r="F12" s="9"/>
      <c r="G12" s="10"/>
      <c r="H12" s="9" t="n">
        <v>185.4</v>
      </c>
      <c r="I12" s="11"/>
      <c r="J12" s="9"/>
      <c r="K12" s="8" t="str">
        <f aca="false">""</f>
        <v/>
      </c>
      <c r="L12" s="9"/>
      <c r="M12" s="8" t="str">
        <f aca="false">""</f>
        <v/>
      </c>
      <c r="N12" s="6"/>
    </row>
    <row r="13" customFormat="false" ht="30" hidden="false" customHeight="true" outlineLevel="0" collapsed="false">
      <c r="A13" s="5"/>
      <c r="B13" s="12" t="str">
        <f aca="false">"Итого по кандидату"</f>
        <v>Итого по кандидату</v>
      </c>
      <c r="C13" s="13" t="n">
        <v>200</v>
      </c>
      <c r="D13" s="13" t="n">
        <v>0</v>
      </c>
      <c r="E13" s="12" t="str">
        <f aca="false">""</f>
        <v/>
      </c>
      <c r="F13" s="13" t="n">
        <v>0</v>
      </c>
      <c r="G13" s="14"/>
      <c r="H13" s="13" t="n">
        <v>185.4</v>
      </c>
      <c r="I13" s="15"/>
      <c r="J13" s="13" t="n">
        <v>0</v>
      </c>
      <c r="K13" s="12" t="str">
        <f aca="false">""</f>
        <v/>
      </c>
      <c r="L13" s="13" t="n">
        <v>0</v>
      </c>
      <c r="M13" s="12" t="str">
        <f aca="false">""</f>
        <v/>
      </c>
      <c r="N13" s="6"/>
    </row>
    <row r="14" customFormat="false" ht="45" hidden="false" customHeight="true" outlineLevel="0" collapsed="false">
      <c r="A14" s="7" t="s">
        <v>8</v>
      </c>
      <c r="B14" s="8" t="str">
        <f aca="false">"Прокопенко Игорь Владимирович"</f>
        <v>Прокопенко Игорь Владимирович</v>
      </c>
      <c r="C14" s="9" t="n">
        <v>45.9</v>
      </c>
      <c r="D14" s="9"/>
      <c r="E14" s="8" t="str">
        <f aca="false">""</f>
        <v/>
      </c>
      <c r="F14" s="9"/>
      <c r="G14" s="10"/>
      <c r="H14" s="9" t="n">
        <v>0</v>
      </c>
      <c r="I14" s="11"/>
      <c r="J14" s="9"/>
      <c r="K14" s="8" t="str">
        <f aca="false">""</f>
        <v/>
      </c>
      <c r="L14" s="9"/>
      <c r="M14" s="8" t="str">
        <f aca="false">""</f>
        <v/>
      </c>
      <c r="N14" s="6"/>
    </row>
    <row r="15" customFormat="false" ht="30" hidden="false" customHeight="true" outlineLevel="0" collapsed="false">
      <c r="A15" s="5"/>
      <c r="B15" s="12" t="str">
        <f aca="false">"Итого по кандидату"</f>
        <v>Итого по кандидату</v>
      </c>
      <c r="C15" s="13" t="n">
        <v>45.9</v>
      </c>
      <c r="D15" s="13" t="n">
        <v>0</v>
      </c>
      <c r="E15" s="12" t="str">
        <f aca="false">""</f>
        <v/>
      </c>
      <c r="F15" s="13" t="n">
        <v>0</v>
      </c>
      <c r="G15" s="14"/>
      <c r="H15" s="13" t="n">
        <v>0</v>
      </c>
      <c r="I15" s="15"/>
      <c r="J15" s="13" t="n">
        <v>0</v>
      </c>
      <c r="K15" s="12" t="str">
        <f aca="false">""</f>
        <v/>
      </c>
      <c r="L15" s="13" t="n">
        <v>0</v>
      </c>
      <c r="M15" s="12" t="str">
        <f aca="false">""</f>
        <v/>
      </c>
      <c r="N15" s="6"/>
    </row>
    <row r="16" customFormat="false" ht="105" hidden="false" customHeight="true" outlineLevel="0" collapsed="false">
      <c r="A16" s="7" t="s">
        <v>9</v>
      </c>
      <c r="B16" s="8" t="s">
        <v>10</v>
      </c>
      <c r="C16" s="9" t="n">
        <v>0</v>
      </c>
      <c r="D16" s="9" t="n">
        <v>0</v>
      </c>
      <c r="E16" s="8"/>
      <c r="F16" s="9"/>
      <c r="G16" s="10"/>
      <c r="H16" s="9" t="n">
        <v>0</v>
      </c>
      <c r="I16" s="11"/>
      <c r="J16" s="9"/>
      <c r="K16" s="8" t="str">
        <f aca="false">""</f>
        <v/>
      </c>
      <c r="L16" s="9"/>
      <c r="M16" s="8" t="str">
        <f aca="false">""</f>
        <v/>
      </c>
      <c r="N16" s="6"/>
    </row>
    <row r="17" customFormat="false" ht="30" hidden="false" customHeight="true" outlineLevel="0" collapsed="false">
      <c r="A17" s="5"/>
      <c r="B17" s="12" t="str">
        <f aca="false">"Итого по кандидату"</f>
        <v>Итого по кандидату</v>
      </c>
      <c r="C17" s="13" t="n">
        <v>0</v>
      </c>
      <c r="D17" s="13" t="n">
        <v>0</v>
      </c>
      <c r="E17" s="12" t="str">
        <f aca="false">""</f>
        <v/>
      </c>
      <c r="F17" s="13" t="n">
        <v>0</v>
      </c>
      <c r="G17" s="14"/>
      <c r="H17" s="13" t="n">
        <v>0</v>
      </c>
      <c r="I17" s="15"/>
      <c r="J17" s="13" t="n">
        <v>0</v>
      </c>
      <c r="K17" s="12" t="str">
        <f aca="false">""</f>
        <v/>
      </c>
      <c r="L17" s="13" t="n">
        <v>0</v>
      </c>
      <c r="M17" s="12" t="str">
        <f aca="false">""</f>
        <v/>
      </c>
      <c r="N17" s="6"/>
    </row>
    <row r="18" customFormat="false" ht="15" hidden="false" customHeight="false" outlineLevel="0" collapsed="false">
      <c r="A18" s="5"/>
      <c r="B18" s="12" t="str">
        <f aca="false">"Итого"</f>
        <v>Итого</v>
      </c>
      <c r="C18" s="13" t="n">
        <v>245.9</v>
      </c>
      <c r="D18" s="13" t="n">
        <v>0</v>
      </c>
      <c r="E18" s="12" t="str">
        <f aca="false">""</f>
        <v/>
      </c>
      <c r="F18" s="13" t="n">
        <v>0</v>
      </c>
      <c r="G18" s="14" t="n">
        <v>0</v>
      </c>
      <c r="H18" s="13" t="n">
        <v>185.4</v>
      </c>
      <c r="I18" s="15"/>
      <c r="J18" s="13" t="n">
        <v>0</v>
      </c>
      <c r="K18" s="12" t="str">
        <f aca="false">""</f>
        <v/>
      </c>
      <c r="L18" s="13" t="n">
        <v>0</v>
      </c>
      <c r="M18" s="12" t="str">
        <f aca="false">""</f>
        <v/>
      </c>
      <c r="N18" s="6"/>
    </row>
    <row r="19" customFormat="false" ht="15" hidden="false" customHeight="false" outlineLevel="0" collapsed="false">
      <c r="N19" s="6"/>
    </row>
  </sheetData>
  <mergeCells count="19">
    <mergeCell ref="A2:M2"/>
    <mergeCell ref="A3:M3"/>
    <mergeCell ref="A4:M4"/>
    <mergeCell ref="A7:A10"/>
    <mergeCell ref="B7:B10"/>
    <mergeCell ref="C7:G7"/>
    <mergeCell ref="H7:K7"/>
    <mergeCell ref="L7:M7"/>
    <mergeCell ref="C8:C10"/>
    <mergeCell ref="D8:G8"/>
    <mergeCell ref="H8:H10"/>
    <mergeCell ref="I8:K8"/>
    <mergeCell ref="L8:L10"/>
    <mergeCell ref="M8:M10"/>
    <mergeCell ref="D9:E9"/>
    <mergeCell ref="F9:G9"/>
    <mergeCell ref="I9:I10"/>
    <mergeCell ref="J9:J10"/>
    <mergeCell ref="K9:K10"/>
  </mergeCells>
  <printOptions headings="false" gridLines="false" gridLinesSet="true" horizontalCentered="false" verticalCentered="false"/>
  <pageMargins left="0.347222222222222" right="0.138888888888889" top="0.138888888888889" bottom="0.138888888888889" header="0.511805555555555" footer="0.51180555555555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LibreOffice/7.1.3.2$Windows_X86_64 LibreOffice_project/47f78053abe362b9384784d31a6e56f8511eb1c1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2023-08-02T07:51:01Z</dcterms:created>
  <dc:creator>admin</dc:creator>
  <dc:description/>
  <dc:language>ru-RU</dc:language>
  <cp:lastModifiedBy>admin</cp:lastModifiedBy>
  <dcterms:modified xsi:type="dcterms:W3CDTF">2023-08-02T07:53:25Z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