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filterPrivacy="1" defaultThemeVersion="124226"/>
  <xr:revisionPtr revIDLastSave="0" documentId="13_ncr:1_{33D5EFEB-B672-4CDD-80DD-225CB1F20768}" xr6:coauthVersionLast="40" xr6:coauthVersionMax="47" xr10:uidLastSave="{00000000-0000-0000-0000-000000000000}"/>
  <bookViews>
    <workbookView xWindow="-120" yWindow="-120" windowWidth="29040" windowHeight="15840" tabRatio="722" activeTab="4" xr2:uid="{00000000-000D-0000-FFFF-FFFF00000000}"/>
  </bookViews>
  <sheets>
    <sheet name="I Поступление в фонд" sheetId="1" r:id="rId1"/>
    <sheet name="II Возвращено в изб. фонд" sheetId="4" r:id="rId2"/>
    <sheet name="III Возврат|перечис-е в бюджет " sheetId="2" r:id="rId3"/>
    <sheet name="IV Израсходовано из изб. фонда" sheetId="3" r:id="rId4"/>
    <sheet name="Фин.отчет" sheetId="5" r:id="rId5"/>
    <sheet name="Лист1" sheetId="6" r:id="rId6"/>
  </sheets>
  <definedNames>
    <definedName name="_ftn1" localSheetId="0">'II Возвращено в изб. фонд'!$A$23</definedName>
    <definedName name="_ftn2" localSheetId="0">'II Возвращено в изб. фонд'!$A$24</definedName>
    <definedName name="_ftnref1" localSheetId="0">'I Поступление в фонд'!#REF!</definedName>
    <definedName name="_ftnref2" localSheetId="0">'II Возвращено в изб. фонд'!$C$20</definedName>
    <definedName name="_xlnm._FilterDatabase" localSheetId="0" hidden="1">'I Поступление в фонд'!$A$19:$F$23</definedName>
    <definedName name="_xlnm._FilterDatabase" localSheetId="2" hidden="1">'III Возврат|перечис-е в бюджет '!$A$4:$O$5</definedName>
    <definedName name="_xlnm._FilterDatabase" localSheetId="3" hidden="1">'IV Израсходовано из изб. фонда'!$A$4:$N$22</definedName>
    <definedName name="_xlnm.Print_Area" localSheetId="0">'I Поступление в фонд'!$A$1:$F$26</definedName>
    <definedName name="_xlnm.Print_Area" localSheetId="3">'IV Израсходовано из изб. фонда'!$A$1:$I$29</definedName>
    <definedName name="_xlnm.Print_Area" localSheetId="4">Фин.отчет!$A$1:$K$71</definedName>
  </definedNames>
  <calcPr calcId="191029"/>
</workbook>
</file>

<file path=xl/calcChain.xml><?xml version="1.0" encoding="utf-8"?>
<calcChain xmlns="http://schemas.openxmlformats.org/spreadsheetml/2006/main">
  <c r="H22" i="3" l="1"/>
  <c r="I22" i="3"/>
  <c r="D22" i="3"/>
  <c r="D24" i="1" l="1"/>
  <c r="A11" i="5" l="1"/>
  <c r="A9" i="5"/>
  <c r="A7" i="5"/>
  <c r="A5" i="5"/>
  <c r="E19" i="2"/>
  <c r="F24" i="1"/>
  <c r="J28" i="5"/>
  <c r="J27" i="5"/>
  <c r="J26" i="5"/>
  <c r="J22" i="5"/>
  <c r="D28" i="4"/>
  <c r="J23" i="5"/>
  <c r="J21" i="5"/>
  <c r="J36" i="5"/>
  <c r="J35" i="5"/>
  <c r="J34" i="5"/>
  <c r="J31" i="5"/>
  <c r="J32" i="5" l="1"/>
  <c r="J24" i="5"/>
  <c r="J18" i="5"/>
  <c r="J16" i="5" s="1"/>
  <c r="J38" i="5"/>
  <c r="J51" i="5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Автор</author>
  </authors>
  <commentList>
    <comment ref="A24" authorId="0" shapeId="0" xr:uid="{00000000-0006-0000-0300-000001000000}">
      <text>
        <r>
          <rPr>
            <sz val="9"/>
            <color indexed="81"/>
            <rFont val="Tahoma"/>
            <family val="2"/>
            <charset val="204"/>
          </rPr>
          <t>Ненужное - удалить</t>
        </r>
      </text>
    </comment>
  </commentList>
</comments>
</file>

<file path=xl/sharedStrings.xml><?xml version="1.0" encoding="utf-8"?>
<sst xmlns="http://schemas.openxmlformats.org/spreadsheetml/2006/main" count="245" uniqueCount="201">
  <si>
    <t>Шифр строки финансового отчета</t>
  </si>
  <si>
    <t>Сумма, руб.</t>
  </si>
  <si>
    <t xml:space="preserve">    II. Возвращено денежных средств в избирательный фонд (в т.ч. ошибочно перечисленных, неиспользованных)**</t>
  </si>
  <si>
    <r>
      <t>**</t>
    </r>
    <r>
      <rPr>
        <sz val="9"/>
        <color indexed="8"/>
        <rFont val="Times New Roman"/>
        <family val="1"/>
        <charset val="204"/>
      </rPr>
      <t xml:space="preserve"> В финансовом отчете возвраты в фонд неиспользованных и ошибочно перечисленных денежных средств не отражаются.</t>
    </r>
  </si>
  <si>
    <t>Дата расходной операции</t>
  </si>
  <si>
    <t>Виды расходов</t>
  </si>
  <si>
    <t>Документ, подтверждающий расход</t>
  </si>
  <si>
    <t>Основание для перечисления денежных средств</t>
  </si>
  <si>
    <t>*** Для гражданина указываются фамилия, имя, отчество, адрес места жительства, серия и номер паспорта или заменяющего его документа; для юридического лица – ИНН, наименование, банковские реквизиты.</t>
  </si>
  <si>
    <t>Шифр
строки финансового отчета****</t>
  </si>
  <si>
    <t>Документ, подтверждающий поступление денежных средств</t>
  </si>
  <si>
    <t>Денежные средства, поступившие с нарушением установленного порядка и подлежащие возврату, руб.</t>
  </si>
  <si>
    <t>Возвращено денежных средств на счет, руб</t>
  </si>
  <si>
    <t>Основание возврата денежных  средств на счет</t>
  </si>
  <si>
    <t>Документ, подтверждающий возврат денежных средств</t>
  </si>
  <si>
    <t>Кому перечислены денежные средства</t>
  </si>
  <si>
    <t>Документ, подтверждающий возврат (перечисление) денежных средств</t>
  </si>
  <si>
    <t>Строка финансового отчета</t>
  </si>
  <si>
    <t>Шифр строки</t>
  </si>
  <si>
    <t>Поступило средств в избирательный фонд, всего</t>
  </si>
  <si>
    <t>в том числе</t>
  </si>
  <si>
    <t>Поступило средств в установленном порядке для формирования 
избирательного фонда</t>
  </si>
  <si>
    <t>из них</t>
  </si>
  <si>
    <t>Добровольные пожертвования гражданина</t>
  </si>
  <si>
    <t>Добровольные пожертвования юридического лица</t>
  </si>
  <si>
    <t>Средства гражданина</t>
  </si>
  <si>
    <t>Средства юридического лица</t>
  </si>
  <si>
    <t>Возвращено денежных средств из избирательного фонда, всего</t>
  </si>
  <si>
    <t>Возвращено жертвователям денежных средств, поступивших с нарушением установленного порядка
установленного порядка</t>
  </si>
  <si>
    <t>Гражданам, которым запрещено осуществлять пожертвования 
либо не указавшим обязательные сведения в платежном 
документе</t>
  </si>
  <si>
    <t>Юридическим лицам, которым запрещено осуществлять 
пожертвования либо не указавшим обязательные сведения 
в платежном документе</t>
  </si>
  <si>
    <t xml:space="preserve">Средств, поступивших с превышением предельного размера </t>
  </si>
  <si>
    <t>Возвращено денежных средств, поступивших в установленном 
порядке</t>
  </si>
  <si>
    <t>Израсходовано средств, всего</t>
  </si>
  <si>
    <t>На организацию сбора подписей избирателей</t>
  </si>
  <si>
    <t>Из них на оплату труда лиц, привлекаемых для сбора подписей 
избирателей</t>
  </si>
  <si>
    <t>На предвыборную агитацию через организации 
телерадиовещания</t>
  </si>
  <si>
    <t>На предвыборную агитацию через редакции периодических 
печатных изданий</t>
  </si>
  <si>
    <t>На предвыборную агитацию через сетевые издания</t>
  </si>
  <si>
    <t>На оплату работ (услуг) информационного и консультационного 
характера **</t>
  </si>
  <si>
    <t>На оплату иных расходов, непосредственно связанных 
с проведением избирательной кампании</t>
  </si>
  <si>
    <t>Распределено неизрасходованного остатка средств 
фонда пропорционально перечисленным 
в избирательный фонд денежным средствам***</t>
  </si>
  <si>
    <t xml:space="preserve">Правильность сведений, указанных в настоящем финансовом отчете, подтверждаю, других денежных средств, минуя избирательный фонд, на организацию и проведение избирательной кампании не привлекалось. </t>
  </si>
  <si>
    <t>*</t>
  </si>
  <si>
    <t>Указывается сумма денежных средств, поступивших в избирательный фонд с нарушением, в том числе с превышением установленного предельного размера.</t>
  </si>
  <si>
    <r>
      <t>**</t>
    </r>
    <r>
      <rPr>
        <sz val="9"/>
        <color indexed="9"/>
        <rFont val="Times New Roman"/>
        <family val="1"/>
        <charset val="204"/>
      </rPr>
      <t/>
    </r>
  </si>
  <si>
    <r>
      <t>***</t>
    </r>
    <r>
      <rPr>
        <sz val="9"/>
        <color indexed="9"/>
        <rFont val="Times New Roman"/>
        <family val="1"/>
        <charset val="204"/>
      </rPr>
      <t/>
    </r>
  </si>
  <si>
    <t>Заполняется только в итоговом финансовом отчете.</t>
  </si>
  <si>
    <t>Примечание</t>
  </si>
  <si>
    <t>ФИНАНСОВЫЙ ОТЧЕТ</t>
  </si>
  <si>
    <t>На проведение агитационных публичных мероприятий</t>
  </si>
  <si>
    <t xml:space="preserve">      I. Поступило средств в избирательный фонд</t>
  </si>
  <si>
    <t>Дата зачисления денежных средств на счет</t>
  </si>
  <si>
    <t>Дата возврата денежных средств на счет</t>
  </si>
  <si>
    <t>Дата возврата (перечисления) денежных средств со счета</t>
  </si>
  <si>
    <t>Основание возврата (перечисления) денежных средств</t>
  </si>
  <si>
    <t>IV. Израсходовано  средств из избирательного фонда</t>
  </si>
  <si>
    <t>Сумма ошибочно перечисленных, неиспользованных денежных средств, возвращенных в фонд, руб.</t>
  </si>
  <si>
    <t>Сумма фактически израсходованных денежных средств, руб.</t>
  </si>
  <si>
    <t>Источник поступления денежных средств***</t>
  </si>
  <si>
    <t xml:space="preserve">                                                                                                             Итого:</t>
  </si>
  <si>
    <t xml:space="preserve"> Итого:</t>
  </si>
  <si>
    <t xml:space="preserve">УЧЕТ
поступления и расходования денежных средств, в том числе по каждой операции, избирательного фонда 
избирательного объединения, кандидата </t>
  </si>
  <si>
    <t xml:space="preserve">    (наименование избирательной кампании)</t>
  </si>
  <si>
    <t xml:space="preserve">    (наименование избирательного объединения/фамилия, имя, отчество кандидата)</t>
  </si>
  <si>
    <t xml:space="preserve">    (наименование избирательного округа)</t>
  </si>
  <si>
    <t>(номер специального избирательного счета, наименование и адрес филиала ПАО Сбербанк/иной кредитной организации)</t>
  </si>
  <si>
    <t>Источник поступления денежных средств*</t>
  </si>
  <si>
    <t>* Для гражданина указываются фамилия, имя, отчество, дата рождения, адрес места жительства, серия и номер паспорта или заменяющего его документа, информация о гражданстве; для юридического лица – ИНН, наименование, дата регистрации, банковские реквизиты, отметка об отсутствии ограничений, предусмотренных пунктом 4 статьи 57 Закона Владимирской области от 13.02.2003 № 10-ОЗ «Избирательный кодекс Владимирской области»; для собственных средств избирательного объединения – наименование избирательного объединения (могут дополнительно указываться ИНН, банковские реквизиты; для собственных средств кандидата – фамилия, имя, отчество кандидата (могут дополнительно указываться дата рождения, адрес места жительства, серия и номер паспорта или заменяющего его документа, информация о гражданстве.</t>
  </si>
  <si>
    <t>III. Возвращено, перечислено в доход областного бюджета денежных средств из избирательного фонда</t>
  </si>
  <si>
    <t>Возвращено, перечислено в доход областного бюджета денежных средств, руб.</t>
  </si>
  <si>
    <r>
      <t>****</t>
    </r>
    <r>
      <rPr>
        <sz val="9"/>
        <color indexed="8"/>
        <rFont val="Times New Roman"/>
        <family val="1"/>
        <charset val="204"/>
      </rPr>
      <t xml:space="preserve"> По шифру строки в финансовом отчете указывается сумма фактически израсходованных денежных средств.</t>
    </r>
  </si>
  <si>
    <t>мп</t>
  </si>
  <si>
    <t>(подпись, инициалы, фамилия)</t>
  </si>
  <si>
    <t>(дата)</t>
  </si>
  <si>
    <t>(первый, итоговый, сводный)</t>
  </si>
  <si>
    <t>(наименование избирательной кампании)</t>
  </si>
  <si>
    <t>(наименование избирательного объединения/фамилия, имя, отчество кандидата)</t>
  </si>
  <si>
    <t>(наименование избирательного округа)</t>
  </si>
  <si>
    <t xml:space="preserve">о поступлении и расходовании средств избирательного фонда 
избирательного объединения, кандидата </t>
  </si>
  <si>
    <t>Собственные средства избирательного объединения/кандидата</t>
  </si>
  <si>
    <t>Средства, выделенные кандидату выдвинувшим его избиратель-ным объединением</t>
  </si>
  <si>
    <t>1.1</t>
  </si>
  <si>
    <t>1.1.1</t>
  </si>
  <si>
    <t>1.1.2</t>
  </si>
  <si>
    <t>1.1.3</t>
  </si>
  <si>
    <t>1.1.4</t>
  </si>
  <si>
    <t>1.2</t>
  </si>
  <si>
    <t>1.2.1</t>
  </si>
  <si>
    <t>1.2.2</t>
  </si>
  <si>
    <t>1.2.3</t>
  </si>
  <si>
    <t>2</t>
  </si>
  <si>
    <t>2.1</t>
  </si>
  <si>
    <t>2.2</t>
  </si>
  <si>
    <t>2.2.1</t>
  </si>
  <si>
    <t>2.2.2</t>
  </si>
  <si>
    <t>2.2.3</t>
  </si>
  <si>
    <t>2.3</t>
  </si>
  <si>
    <t>3</t>
  </si>
  <si>
    <t>3.1</t>
  </si>
  <si>
    <t>3.1.1</t>
  </si>
  <si>
    <t>3.2</t>
  </si>
  <si>
    <t>3.3</t>
  </si>
  <si>
    <t>3.4</t>
  </si>
  <si>
    <t>3.5</t>
  </si>
  <si>
    <t>3.6</t>
  </si>
  <si>
    <t>3.7</t>
  </si>
  <si>
    <t>3.8</t>
  </si>
  <si>
    <t>3.9</t>
  </si>
  <si>
    <t>4</t>
  </si>
  <si>
    <t>5</t>
  </si>
  <si>
    <t>Перечислено в доход областного бюджета</t>
  </si>
  <si>
    <t>На выпуск и распространение печатных и иных агитационных материалов</t>
  </si>
  <si>
    <t>На оплату других работ (услуг), выполненных (оказанных) 
юридическими лицами или гражданами России по договорам</t>
  </si>
  <si>
    <r>
      <rPr>
        <b/>
        <sz val="10"/>
        <color indexed="8"/>
        <rFont val="Times New Roman"/>
        <family val="1"/>
        <charset val="204"/>
      </rPr>
      <t xml:space="preserve">Остаток средств фонда на дату сдачи отчета 
</t>
    </r>
    <r>
      <rPr>
        <sz val="11"/>
        <color indexed="8"/>
        <rFont val="Times New Roman"/>
        <family val="1"/>
        <charset val="204"/>
      </rPr>
      <t xml:space="preserve">(заверяется банковской справкой) 
</t>
    </r>
    <r>
      <rPr>
        <sz val="8"/>
        <color indexed="8"/>
        <rFont val="Times New Roman"/>
        <family val="1"/>
        <charset val="204"/>
      </rPr>
      <t>(стр.300 = стр.10 - стр.110 - стр.180 - стр.290)</t>
    </r>
  </si>
  <si>
    <t>Под понятием «информационная услуга», применяемым при классификации платежей расходования денежных средств из избирательного фонда, понимаются действия субъектов (собственников и владельцев) по сбору, обобщению, систематизации информации и предоставлению результатов ее обработки в распоряжение пользователя (то есть обеспечение пользователей информационными продуктами). Информационная продукция предоставляется пользователю в разной форме – на электронных носителях, на бумаге, в устной форме. «Консультационная услуга» – это профессиональная услуга, предоставляемая физическим или юридическим лицом на ос-новании договора (контракта) по проведению консультаций, разъяснений, аналитической и исследовательской работы (в том числе с использованием программных продуктов) для достижения определенных результатов на выборах.</t>
  </si>
  <si>
    <t xml:space="preserve">**** </t>
  </si>
  <si>
    <t>Председатель избирательной комиссии ставит подпись в сводных сведениях.</t>
  </si>
  <si>
    <t>Выборы депутатов Законодательного Собрания Владимирской области восьмого созыва</t>
  </si>
  <si>
    <t>14.07.2023</t>
  </si>
  <si>
    <t>11.08.2023</t>
  </si>
  <si>
    <t>22.08.2023</t>
  </si>
  <si>
    <t>23.08.2023</t>
  </si>
  <si>
    <t>24.07.2023</t>
  </si>
  <si>
    <t>Платежное поручение № 6 от 24.07.2023</t>
  </si>
  <si>
    <t>Договор № б/н от 24.07.2023</t>
  </si>
  <si>
    <t>Платежное поручение № 4 от 24.07.2023</t>
  </si>
  <si>
    <t>Платежное поручение № 3 от 24.07.2023</t>
  </si>
  <si>
    <t>Платежное поручение № 2 от 24.07.2023</t>
  </si>
  <si>
    <t>Платежное поручение № 5 от 24.07.2023</t>
  </si>
  <si>
    <t>25.07.2023</t>
  </si>
  <si>
    <t>Платежное поручение № 7 от 25.07.2023</t>
  </si>
  <si>
    <t>26.07.2023</t>
  </si>
  <si>
    <t>Платежное поручение № 11 от 26.07.2023</t>
  </si>
  <si>
    <t>Платежное поручение № 8 от 26.07.2023</t>
  </si>
  <si>
    <t>Платежное поручение № 10 от 26.07.2023</t>
  </si>
  <si>
    <t>Платежное поручение № 12 от 26.07.2023</t>
  </si>
  <si>
    <t>Платежное поручение № 9 от 26.07.2023</t>
  </si>
  <si>
    <t>04.08.2023</t>
  </si>
  <si>
    <t>Платежное поручение № 13 от 04.08.2023</t>
  </si>
  <si>
    <t>Платежное поручение № 14 от 11.08.2023</t>
  </si>
  <si>
    <t>Платежное поручение № 15 от 11.08.2023</t>
  </si>
  <si>
    <t>Платежное поручение № 16 от 22.08.2023</t>
  </si>
  <si>
    <t>Платежное поручение № 17 от 23.08.2023</t>
  </si>
  <si>
    <t>Банковский ордер № 390983 от 01.09.2023</t>
  </si>
  <si>
    <t>ИНН 3329060545, ООО «Спринт», р/с 40702810396180000415, ПАО РОСБАНК г. Москва</t>
  </si>
  <si>
    <t>Оплата изготовления агитационных печатных материалов — баннер 340, 360 dpi, 6*3 м., 4 шт.</t>
  </si>
  <si>
    <t>ИНН 332703983700, Канищев Сергей Анатольевич, р/с 40817810210002821124, ВЛАДИМИРСКОЕ ОТДЕЛЕНИЕ № 8611 ПАО СБЕРБАНК г. Владимир</t>
  </si>
  <si>
    <t xml:space="preserve">Платежное поручение № 1 от 19.07.2023 </t>
  </si>
  <si>
    <t>Договор № 10 от 18.07.2023, счет № 219 от 18.07.2023</t>
  </si>
  <si>
    <t>ИНН 504015284490, ИП СУХИНА НАТАЛЬЯ ИГОРЕВНА, р/с 40802810010000021526, ВЛАДИМИРСКОЕ ОТДЕЛЕНИЕ № 8611 ПАО СБЕРБАНК г. Владимир</t>
  </si>
  <si>
    <t>Оплата изготовления аудиовизуального агитационного материала - баннера для светодиодного экрана 720*360, jpeg, горизонтальный, тираж 1 экз.</t>
  </si>
  <si>
    <t>Договор № 10 от 16.07.2023, счет № 51 от 16.07.2023</t>
  </si>
  <si>
    <t>ИНН 330303024512, ИП ДОЛКОВ МИХАИЛ СЕРГЕЕВИЧ, р/с 40802810700810014136, Филиал "Центральный" Банка ВТБ (ПАО) г. Москва</t>
  </si>
  <si>
    <t>Договор № 13 от 16.07.2023, счет № 243 от 16.07.2023</t>
  </si>
  <si>
    <t>Козлов Сергей Владимирович</t>
  </si>
  <si>
    <t>Одномандатный избирательный округ № 14</t>
  </si>
  <si>
    <t>№ 40810810310009000188, Структурное подразделение № 8611/0161 ПАО Сбербанк,  601352, г. Судогда, пер. Большой Советский, 4</t>
  </si>
  <si>
    <t>собственные средства кандидата Козлова Сергея Владимировича</t>
  </si>
  <si>
    <t>Приходный кассовый ордер № 420317 от 14.07.2023</t>
  </si>
  <si>
    <t>Приходный кассовый ордер № 501237 от 11.08.2023</t>
  </si>
  <si>
    <t>Приходный кассовый ордер № 532205 от 22.08.2023</t>
  </si>
  <si>
    <t>Приходный кассовый ордер № 534556 от 23.08.2023</t>
  </si>
  <si>
    <t>ИНН 332803014435, ИП ЕФРЕМОВА МАРИНА НИКОЛАЕВНА, р/с 40802810302000033458, ЯРОСЛАВСКИЙ Ф-Л ПАО "ПРОМСВЯЗЬБАНК" г. Ярославль</t>
  </si>
  <si>
    <t>Договор № 72 от 16.07.2023, счет № 72 от 16.07.2023</t>
  </si>
  <si>
    <t>ИНН 330302605930, ИП АНТОНОВ ДЕНИС ВИКТОРОВИЧ, р/с 40802810710000004791, ВЛАДИМИРСКОЕ ОТДЕЛЕНИЕ № 8611 ПАО СБЕРБАНК г. Владимир</t>
  </si>
  <si>
    <t>Договор № 13 от 16.07.2023, счет № КА-103 от 20.07.2023</t>
  </si>
  <si>
    <t>ИНН 330801026270, ИП ГУСЕНКОВ ПАВЕЛ СЕРГЕЕВИЧ, р/с 40802810301500146567, ООО "Банк Точка" г. Москва</t>
  </si>
  <si>
    <t>Договор № 31 от 25.07.2023, счет № 87 от 25.07.2023</t>
  </si>
  <si>
    <t>ИНН 3327100714, Открытое акционерное общество "Владимирская офсетная типография" р/с № 40702810002200000743 ПАО "БАНК УРАЛСИБ" г. Москва</t>
  </si>
  <si>
    <t>Оплата изготовления  агитационных печатных материалов - плакат-объявление А4, 4+0, оф 80, тираж 500 экз.</t>
  </si>
  <si>
    <t xml:space="preserve">ИНН 3327100714, Открытое акционерное общество "Владимирская офсетная типография" р/с № 40702810002200000743 ПАО "БАНК УРАЛСИБ" г. Москва </t>
  </si>
  <si>
    <t>Оплата изготовления  агитационных печатных материалов - плакат А3, 4+0, мел 115, тираж 500 экз.</t>
  </si>
  <si>
    <t>Оплата изготовления  агитационных печатных материалов - плакат А4, 4+0, мел 115, тираж 1000 экз.</t>
  </si>
  <si>
    <t>Оплата изготовления  агитационных печатных материалов - буклет А4, 4+4, мел 115, тираж 4000 экз.</t>
  </si>
  <si>
    <t>Оплата изготовления  агитационных печатных материалов - информационный бюллетень 4А3, 4+4, газ, тираж 17000 экз.</t>
  </si>
  <si>
    <t>ИНН 3329060545, ООО "Спринт" р/с № 40702810396180000415 ПАО РОСБАНК г. Москва</t>
  </si>
  <si>
    <t>Оплата изготовления  агитационных печатных материалов - баннер 500, 720 dpi, 1,9*1,95 м, 4 шт, набивка люверсов, укреп. края</t>
  </si>
  <si>
    <t>Договор № 136-юр от 25.07.2023, счет № 29746-НЗ от 25.07.2023</t>
  </si>
  <si>
    <t>Договор № 65-юр от 25.07.2023, счет № 29674-НЗ от 25.07.2023</t>
  </si>
  <si>
    <t>Договор № 109-юр от 25.07.2023, счет № 29719-НЗ от 25.07.2023</t>
  </si>
  <si>
    <t>Договор № 85-юр от 25.07.2023, счет № 29694-НЗ от 25.07.2023</t>
  </si>
  <si>
    <t>Договор № 148-юр от 25.07.2023, счет № 29758-НЗ от 25.07.2023</t>
  </si>
  <si>
    <t>Договор № 49 от 04.08.2023, счет № 274 от 04.08.2023</t>
  </si>
  <si>
    <t>Оплата изготовления  агитационных печатных материалов - баннер 300, 360 dpi, 6*2 м, 1 шт.</t>
  </si>
  <si>
    <t>Договор № 54 от 10.08.2023, счет № 284 от 10.08.2023</t>
  </si>
  <si>
    <t>Оплата изготовления  агитационных печатных материалов - баннер 400, 360 dpi, 8,2*2,4 м, 1 шт, набивка люверсов</t>
  </si>
  <si>
    <t>Договор № 55 от 10.08.2023, счет № 285 от 10.08.2023</t>
  </si>
  <si>
    <t>Оплата изготовления  агитационных печатных материалов - буклет А4, 4+4, мел 115, тираж 7000 экз.</t>
  </si>
  <si>
    <t>Договор № 361-юр от 22.08.2023, счет № 30078-НЗ от 22.08.2023</t>
  </si>
  <si>
    <t>Оплата изготовления  агитационных печатных материалов - информационный бюллетень 4А3, 4+4, газ, тираж 20000 экз.</t>
  </si>
  <si>
    <t>Договор № 385-юр от 22.08.2023, счет № 30103-НЗ от 22.08.2023</t>
  </si>
  <si>
    <t>ИТОГОВЫЙ</t>
  </si>
  <si>
    <t>Оплата за размещение предвыборных агитационных материалов на средствах наружной рекламы</t>
  </si>
  <si>
    <t>Поступило в избирательный фонд денежных средств, подпадающих под действие п. 1, 4 ст. 57 Закона Владимирской области от 13.02.2003 № 10-ОЗ*</t>
  </si>
  <si>
    <t xml:space="preserve">Собственные средства избирательного объединения / кандидата / средства, выделенные кандидату выдвинувшим его избирательным объединением </t>
  </si>
  <si>
    <t>Возврат части суммы собственных средств кандидата</t>
  </si>
  <si>
    <t xml:space="preserve">Кандидат                       </t>
  </si>
  <si>
    <t>С.В. Козлов</t>
  </si>
  <si>
    <t xml:space="preserve">Кандидат </t>
  </si>
  <si>
    <t>04.10.2023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</si>
</sst>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0_р_."/>
    <numFmt numFmtId="165" formatCode="#,##0.0000"/>
    <numFmt numFmtId="166" formatCode="###\ ###\ ###\ ###\ ##0.00"/>
  </numFmts>
  <fonts count="33" x14ac:knownFonts="1">
    <font>
      <sz val="11"/>
      <color theme="1"/>
      <name val="Calibri"/>
      <family val="2"/>
      <charset val="204"/>
      <scheme val="minor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9"/>
      <color indexed="8"/>
      <name val="Times New Roman"/>
      <family val="1"/>
      <charset val="204"/>
    </font>
    <font>
      <sz val="10"/>
      <color indexed="8"/>
      <name val="Calibri"/>
      <family val="2"/>
      <charset val="204"/>
    </font>
    <font>
      <b/>
      <vertAlign val="superscript"/>
      <sz val="11"/>
      <color indexed="8"/>
      <name val="Times New Roman"/>
      <family val="1"/>
      <charset val="204"/>
    </font>
    <font>
      <b/>
      <vertAlign val="superscript"/>
      <sz val="9"/>
      <color indexed="8"/>
      <name val="Times New Roman"/>
      <family val="1"/>
      <charset val="204"/>
    </font>
    <font>
      <sz val="9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vertAlign val="superscript"/>
      <sz val="10"/>
      <color indexed="8"/>
      <name val="Times New Roman"/>
      <family val="1"/>
      <charset val="204"/>
    </font>
    <font>
      <sz val="9"/>
      <color indexed="81"/>
      <name val="Tahoma"/>
      <family val="2"/>
      <charset val="204"/>
    </font>
    <font>
      <sz val="9.5"/>
      <color indexed="8"/>
      <name val="Times New Roman"/>
      <family val="1"/>
      <charset val="204"/>
    </font>
    <font>
      <sz val="9"/>
      <color indexed="9"/>
      <name val="Times New Roman"/>
      <family val="1"/>
      <charset val="204"/>
    </font>
    <font>
      <sz val="10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1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7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vertAlign val="superscript"/>
      <sz val="10"/>
      <color rgb="FF002060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0"/>
      <color rgb="FF002060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14">
    <xf numFmtId="0" fontId="0" fillId="0" borderId="0" xfId="0"/>
    <xf numFmtId="0" fontId="8" fillId="0" borderId="0" xfId="0" applyFont="1"/>
    <xf numFmtId="0" fontId="4" fillId="0" borderId="0" xfId="0" applyFont="1"/>
    <xf numFmtId="0" fontId="1" fillId="0" borderId="0" xfId="0" applyFont="1"/>
    <xf numFmtId="0" fontId="5" fillId="0" borderId="0" xfId="0" applyFont="1"/>
    <xf numFmtId="0" fontId="11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3" fillId="0" borderId="0" xfId="0" applyFont="1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13" fillId="0" borderId="0" xfId="0" applyFont="1" applyAlignment="1">
      <alignment vertical="center"/>
    </xf>
    <xf numFmtId="0" fontId="4" fillId="0" borderId="2" xfId="0" applyFont="1" applyBorder="1" applyAlignment="1">
      <alignment horizontal="right" vertical="center"/>
    </xf>
    <xf numFmtId="0" fontId="10" fillId="0" borderId="0" xfId="0" applyFont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right" vertical="center"/>
    </xf>
    <xf numFmtId="0" fontId="10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20" fillId="0" borderId="0" xfId="0" applyFont="1" applyAlignment="1" applyProtection="1">
      <alignment vertical="top"/>
      <protection hidden="1"/>
    </xf>
    <xf numFmtId="0" fontId="20" fillId="0" borderId="0" xfId="0" applyFont="1" applyAlignment="1" applyProtection="1">
      <alignment horizontal="centerContinuous" vertical="top"/>
      <protection hidden="1"/>
    </xf>
    <xf numFmtId="0" fontId="21" fillId="0" borderId="1" xfId="0" applyFont="1" applyBorder="1" applyAlignment="1" applyProtection="1">
      <alignment horizontal="center" vertical="top"/>
      <protection hidden="1"/>
    </xf>
    <xf numFmtId="4" fontId="22" fillId="0" borderId="1" xfId="0" applyNumberFormat="1" applyFont="1" applyBorder="1" applyAlignment="1" applyProtection="1">
      <alignment vertical="top"/>
      <protection locked="0" hidden="1"/>
    </xf>
    <xf numFmtId="0" fontId="20" fillId="0" borderId="3" xfId="0" applyFont="1" applyBorder="1" applyAlignment="1" applyProtection="1">
      <alignment vertical="top"/>
      <protection hidden="1"/>
    </xf>
    <xf numFmtId="4" fontId="21" fillId="0" borderId="1" xfId="0" applyNumberFormat="1" applyFont="1" applyBorder="1" applyAlignment="1" applyProtection="1">
      <alignment vertical="top"/>
      <protection locked="0" hidden="1"/>
    </xf>
    <xf numFmtId="0" fontId="20" fillId="0" borderId="0" xfId="0" applyFont="1" applyProtection="1">
      <protection hidden="1"/>
    </xf>
    <xf numFmtId="0" fontId="23" fillId="0" borderId="0" xfId="0" applyFont="1" applyAlignment="1" applyProtection="1">
      <alignment horizontal="center" vertical="top"/>
      <protection hidden="1"/>
    </xf>
    <xf numFmtId="0" fontId="23" fillId="0" borderId="0" xfId="0" applyFont="1" applyAlignment="1" applyProtection="1">
      <alignment horizontal="centerContinuous" vertical="top" wrapText="1"/>
      <protection hidden="1"/>
    </xf>
    <xf numFmtId="0" fontId="23" fillId="0" borderId="0" xfId="0" applyFont="1" applyProtection="1">
      <protection hidden="1"/>
    </xf>
    <xf numFmtId="0" fontId="20" fillId="0" borderId="0" xfId="0" applyFont="1" applyAlignment="1" applyProtection="1">
      <alignment vertical="top" wrapText="1"/>
      <protection hidden="1"/>
    </xf>
    <xf numFmtId="0" fontId="21" fillId="0" borderId="1" xfId="0" applyFont="1" applyBorder="1" applyAlignment="1" applyProtection="1">
      <alignment horizontal="centerContinuous" vertical="top"/>
      <protection hidden="1"/>
    </xf>
    <xf numFmtId="0" fontId="21" fillId="0" borderId="0" xfId="0" applyFont="1" applyProtection="1">
      <protection hidden="1"/>
    </xf>
    <xf numFmtId="0" fontId="22" fillId="0" borderId="1" xfId="0" applyFont="1" applyBorder="1" applyAlignment="1" applyProtection="1">
      <alignment horizontal="center" vertical="top"/>
      <protection hidden="1"/>
    </xf>
    <xf numFmtId="0" fontId="22" fillId="0" borderId="1" xfId="0" applyFont="1" applyBorder="1" applyAlignment="1" applyProtection="1">
      <alignment vertical="top"/>
      <protection locked="0" hidden="1"/>
    </xf>
    <xf numFmtId="0" fontId="20" fillId="0" borderId="4" xfId="0" applyFont="1" applyBorder="1" applyAlignment="1" applyProtection="1">
      <alignment vertical="top"/>
      <protection hidden="1"/>
    </xf>
    <xf numFmtId="0" fontId="21" fillId="0" borderId="1" xfId="0" applyFont="1" applyBorder="1" applyAlignment="1" applyProtection="1">
      <alignment vertical="top"/>
      <protection locked="0" hidden="1"/>
    </xf>
    <xf numFmtId="0" fontId="21" fillId="0" borderId="1" xfId="0" applyFont="1" applyBorder="1" applyAlignment="1" applyProtection="1">
      <alignment horizontal="center" vertical="center"/>
      <protection hidden="1"/>
    </xf>
    <xf numFmtId="0" fontId="20" fillId="0" borderId="0" xfId="0" applyFont="1" applyAlignment="1" applyProtection="1">
      <alignment horizontal="center" vertical="top"/>
      <protection hidden="1"/>
    </xf>
    <xf numFmtId="0" fontId="23" fillId="0" borderId="0" xfId="0" applyFont="1" applyAlignment="1" applyProtection="1">
      <alignment horizontal="centerContinuous" vertical="top"/>
      <protection hidden="1"/>
    </xf>
    <xf numFmtId="0" fontId="20" fillId="0" borderId="0" xfId="0" applyFont="1" applyAlignment="1" applyProtection="1">
      <alignment horizontal="right" vertical="top"/>
      <protection hidden="1"/>
    </xf>
    <xf numFmtId="0" fontId="24" fillId="2" borderId="0" xfId="0" applyFont="1" applyFill="1" applyAlignment="1" applyProtection="1">
      <alignment vertical="top" wrapText="1"/>
      <protection hidden="1"/>
    </xf>
    <xf numFmtId="0" fontId="20" fillId="2" borderId="0" xfId="0" applyFont="1" applyFill="1" applyProtection="1">
      <protection hidden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0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4" fontId="1" fillId="0" borderId="0" xfId="0" applyNumberFormat="1" applyFont="1" applyAlignment="1">
      <alignment vertical="center"/>
    </xf>
    <xf numFmtId="4" fontId="3" fillId="0" borderId="1" xfId="0" applyNumberFormat="1" applyFont="1" applyBorder="1" applyAlignment="1">
      <alignment horizontal="center" vertical="center" wrapText="1"/>
    </xf>
    <xf numFmtId="4" fontId="3" fillId="0" borderId="1" xfId="0" applyNumberFormat="1" applyFont="1" applyBorder="1" applyAlignment="1">
      <alignment vertical="center"/>
    </xf>
    <xf numFmtId="4" fontId="4" fillId="0" borderId="1" xfId="0" applyNumberFormat="1" applyFont="1" applyBorder="1" applyAlignment="1">
      <alignment vertical="center"/>
    </xf>
    <xf numFmtId="4" fontId="13" fillId="0" borderId="0" xfId="0" applyNumberFormat="1" applyFont="1" applyAlignment="1">
      <alignment vertical="center"/>
    </xf>
    <xf numFmtId="4" fontId="3" fillId="0" borderId="0" xfId="0" applyNumberFormat="1" applyFont="1" applyAlignment="1">
      <alignment vertical="center"/>
    </xf>
    <xf numFmtId="4" fontId="3" fillId="0" borderId="0" xfId="0" applyNumberFormat="1" applyFont="1" applyAlignment="1">
      <alignment horizontal="right" vertical="center"/>
    </xf>
    <xf numFmtId="4" fontId="0" fillId="0" borderId="0" xfId="0" applyNumberFormat="1" applyAlignment="1">
      <alignment vertical="center"/>
    </xf>
    <xf numFmtId="4" fontId="5" fillId="0" borderId="0" xfId="0" applyNumberFormat="1" applyFont="1" applyAlignment="1">
      <alignment vertical="center"/>
    </xf>
    <xf numFmtId="4" fontId="5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14" fontId="3" fillId="0" borderId="1" xfId="0" applyNumberFormat="1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11" fillId="0" borderId="0" xfId="0" applyFont="1" applyAlignment="1">
      <alignment vertical="center"/>
    </xf>
    <xf numFmtId="0" fontId="11" fillId="0" borderId="0" xfId="0" applyFont="1" applyAlignment="1">
      <alignment horizontal="center" vertical="center"/>
    </xf>
    <xf numFmtId="4" fontId="11" fillId="0" borderId="0" xfId="0" applyNumberFormat="1" applyFont="1" applyAlignment="1">
      <alignment vertical="center"/>
    </xf>
    <xf numFmtId="0" fontId="0" fillId="0" borderId="0" xfId="0" applyAlignment="1">
      <alignment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5" fillId="0" borderId="6" xfId="0" applyFont="1" applyBorder="1" applyAlignment="1">
      <alignment horizontal="center" vertical="center"/>
    </xf>
    <xf numFmtId="0" fontId="5" fillId="0" borderId="3" xfId="0" applyFont="1" applyBorder="1" applyAlignment="1">
      <alignment vertical="center"/>
    </xf>
    <xf numFmtId="3" fontId="3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6" fillId="0" borderId="0" xfId="0" applyFont="1" applyAlignment="1">
      <alignment vertical="center"/>
    </xf>
    <xf numFmtId="0" fontId="21" fillId="0" borderId="1" xfId="0" applyFont="1" applyBorder="1" applyAlignment="1" applyProtection="1">
      <alignment horizontal="center" vertical="center" wrapText="1"/>
      <protection hidden="1"/>
    </xf>
    <xf numFmtId="0" fontId="21" fillId="0" borderId="0" xfId="0" applyFont="1" applyAlignment="1" applyProtection="1">
      <alignment vertical="center"/>
      <protection hidden="1"/>
    </xf>
    <xf numFmtId="49" fontId="20" fillId="0" borderId="8" xfId="0" applyNumberFormat="1" applyFont="1" applyBorder="1" applyAlignment="1" applyProtection="1">
      <alignment horizontal="left" vertical="top" indent="4"/>
      <protection hidden="1"/>
    </xf>
    <xf numFmtId="49" fontId="20" fillId="0" borderId="0" xfId="0" applyNumberFormat="1" applyFont="1" applyAlignment="1" applyProtection="1">
      <alignment horizontal="left"/>
      <protection hidden="1"/>
    </xf>
    <xf numFmtId="49" fontId="20" fillId="0" borderId="0" xfId="0" applyNumberFormat="1" applyFont="1" applyAlignment="1" applyProtection="1">
      <alignment horizontal="left" vertical="top"/>
      <protection hidden="1"/>
    </xf>
    <xf numFmtId="49" fontId="23" fillId="0" borderId="0" xfId="0" applyNumberFormat="1" applyFont="1" applyAlignment="1" applyProtection="1">
      <alignment horizontal="left" vertical="top" wrapText="1"/>
      <protection hidden="1"/>
    </xf>
    <xf numFmtId="49" fontId="23" fillId="0" borderId="0" xfId="0" applyNumberFormat="1" applyFont="1" applyAlignment="1" applyProtection="1">
      <alignment horizontal="left"/>
      <protection hidden="1"/>
    </xf>
    <xf numFmtId="49" fontId="20" fillId="0" borderId="0" xfId="0" applyNumberFormat="1" applyFont="1" applyAlignment="1" applyProtection="1">
      <alignment horizontal="left" vertical="top" wrapText="1"/>
      <protection hidden="1"/>
    </xf>
    <xf numFmtId="49" fontId="21" fillId="0" borderId="1" xfId="0" applyNumberFormat="1" applyFont="1" applyBorder="1" applyAlignment="1" applyProtection="1">
      <alignment horizontal="left" vertical="top"/>
      <protection hidden="1"/>
    </xf>
    <xf numFmtId="49" fontId="22" fillId="0" borderId="1" xfId="0" applyNumberFormat="1" applyFont="1" applyBorder="1" applyAlignment="1" applyProtection="1">
      <alignment horizontal="left" vertical="top"/>
      <protection hidden="1"/>
    </xf>
    <xf numFmtId="49" fontId="21" fillId="0" borderId="1" xfId="0" applyNumberFormat="1" applyFont="1" applyBorder="1" applyAlignment="1" applyProtection="1">
      <alignment horizontal="left" vertical="center"/>
      <protection hidden="1"/>
    </xf>
    <xf numFmtId="49" fontId="24" fillId="2" borderId="0" xfId="0" applyNumberFormat="1" applyFont="1" applyFill="1" applyAlignment="1" applyProtection="1">
      <alignment horizontal="left" vertical="top" wrapText="1"/>
      <protection hidden="1"/>
    </xf>
    <xf numFmtId="49" fontId="24" fillId="2" borderId="0" xfId="0" applyNumberFormat="1" applyFont="1" applyFill="1" applyAlignment="1" applyProtection="1">
      <alignment horizontal="left" vertical="top"/>
      <protection hidden="1"/>
    </xf>
    <xf numFmtId="49" fontId="24" fillId="0" borderId="0" xfId="0" applyNumberFormat="1" applyFont="1" applyAlignment="1" applyProtection="1">
      <alignment horizontal="left" vertical="top"/>
      <protection hidden="1"/>
    </xf>
    <xf numFmtId="0" fontId="26" fillId="0" borderId="0" xfId="0" applyFont="1"/>
    <xf numFmtId="0" fontId="24" fillId="0" borderId="6" xfId="0" applyFont="1" applyBorder="1" applyAlignment="1" applyProtection="1">
      <alignment horizontal="center" vertical="top"/>
      <protection hidden="1"/>
    </xf>
    <xf numFmtId="0" fontId="23" fillId="0" borderId="0" xfId="0" applyFont="1" applyAlignment="1" applyProtection="1">
      <alignment vertical="top"/>
      <protection hidden="1"/>
    </xf>
    <xf numFmtId="0" fontId="20" fillId="0" borderId="0" xfId="0" applyFont="1" applyAlignment="1" applyProtection="1">
      <alignment horizontal="center" wrapText="1"/>
      <protection hidden="1"/>
    </xf>
    <xf numFmtId="0" fontId="17" fillId="0" borderId="1" xfId="0" applyFont="1" applyBorder="1" applyAlignment="1">
      <alignment horizontal="left" vertical="top" wrapText="1"/>
    </xf>
    <xf numFmtId="0" fontId="17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vertical="top"/>
    </xf>
    <xf numFmtId="4" fontId="4" fillId="0" borderId="1" xfId="0" applyNumberFormat="1" applyFont="1" applyBorder="1" applyAlignment="1">
      <alignment horizontal="right" vertical="top"/>
    </xf>
    <xf numFmtId="14" fontId="17" fillId="3" borderId="1" xfId="0" applyNumberFormat="1" applyFont="1" applyFill="1" applyBorder="1" applyAlignment="1">
      <alignment vertical="center"/>
    </xf>
    <xf numFmtId="0" fontId="17" fillId="3" borderId="1" xfId="0" applyFont="1" applyFill="1" applyBorder="1" applyAlignment="1">
      <alignment horizontal="left" vertical="center" wrapText="1"/>
    </xf>
    <xf numFmtId="0" fontId="17" fillId="3" borderId="1" xfId="0" applyFont="1" applyFill="1" applyBorder="1" applyAlignment="1">
      <alignment horizontal="center" vertical="center"/>
    </xf>
    <xf numFmtId="4" fontId="3" fillId="3" borderId="1" xfId="0" applyNumberFormat="1" applyFont="1" applyFill="1" applyBorder="1" applyAlignment="1">
      <alignment vertical="center"/>
    </xf>
    <xf numFmtId="0" fontId="17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vertical="center" wrapText="1"/>
    </xf>
    <xf numFmtId="14" fontId="17" fillId="0" borderId="1" xfId="0" applyNumberFormat="1" applyFont="1" applyBorder="1" applyAlignment="1">
      <alignment vertical="top"/>
    </xf>
    <xf numFmtId="0" fontId="17" fillId="0" borderId="1" xfId="0" applyFont="1" applyBorder="1" applyAlignment="1">
      <alignment vertical="top" wrapText="1"/>
    </xf>
    <xf numFmtId="0" fontId="27" fillId="0" borderId="0" xfId="0" applyFont="1" applyAlignment="1">
      <alignment vertical="top"/>
    </xf>
    <xf numFmtId="0" fontId="3" fillId="0" borderId="0" xfId="0" applyFont="1" applyAlignment="1">
      <alignment vertical="top" wrapText="1"/>
    </xf>
    <xf numFmtId="0" fontId="8" fillId="0" borderId="0" xfId="0" applyFont="1" applyAlignment="1">
      <alignment vertical="top" wrapText="1"/>
    </xf>
    <xf numFmtId="0" fontId="3" fillId="0" borderId="0" xfId="0" applyFont="1" applyAlignment="1">
      <alignment wrapText="1"/>
    </xf>
    <xf numFmtId="0" fontId="0" fillId="0" borderId="0" xfId="0" applyAlignment="1">
      <alignment wrapText="1"/>
    </xf>
    <xf numFmtId="0" fontId="4" fillId="0" borderId="0" xfId="0" applyFont="1" applyAlignment="1">
      <alignment horizontal="right" wrapText="1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10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vertical="top" wrapText="1"/>
    </xf>
    <xf numFmtId="4" fontId="28" fillId="0" borderId="1" xfId="0" applyNumberFormat="1" applyFont="1" applyBorder="1" applyAlignment="1" applyProtection="1">
      <alignment vertical="top"/>
      <protection locked="0" hidden="1"/>
    </xf>
    <xf numFmtId="4" fontId="29" fillId="0" borderId="0" xfId="0" applyNumberFormat="1" applyFont="1"/>
    <xf numFmtId="0" fontId="30" fillId="0" borderId="0" xfId="0" applyFont="1"/>
    <xf numFmtId="4" fontId="30" fillId="0" borderId="0" xfId="0" applyNumberFormat="1" applyFont="1"/>
    <xf numFmtId="165" fontId="30" fillId="0" borderId="0" xfId="0" applyNumberFormat="1" applyFont="1"/>
    <xf numFmtId="4" fontId="31" fillId="0" borderId="0" xfId="0" applyNumberFormat="1" applyFont="1"/>
    <xf numFmtId="0" fontId="1" fillId="2" borderId="0" xfId="0" applyFont="1" applyFill="1" applyAlignme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9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30" fillId="0" borderId="1" xfId="0" applyFont="1" applyBorder="1"/>
    <xf numFmtId="4" fontId="30" fillId="0" borderId="1" xfId="0" applyNumberFormat="1" applyFont="1" applyBorder="1"/>
    <xf numFmtId="4" fontId="30" fillId="4" borderId="1" xfId="0" applyNumberFormat="1" applyFont="1" applyFill="1" applyBorder="1"/>
    <xf numFmtId="165" fontId="30" fillId="0" borderId="1" xfId="0" applyNumberFormat="1" applyFont="1" applyBorder="1"/>
    <xf numFmtId="4" fontId="29" fillId="0" borderId="1" xfId="0" applyNumberFormat="1" applyFont="1" applyBorder="1"/>
    <xf numFmtId="0" fontId="4" fillId="0" borderId="1" xfId="0" applyFont="1" applyBorder="1" applyAlignment="1">
      <alignment horizontal="right" vertical="center"/>
    </xf>
    <xf numFmtId="0" fontId="3" fillId="0" borderId="9" xfId="0" applyFont="1" applyBorder="1" applyAlignment="1">
      <alignment horizontal="center" vertical="center"/>
    </xf>
    <xf numFmtId="0" fontId="10" fillId="0" borderId="0" xfId="0" applyFont="1" applyAlignment="1">
      <alignment horizontal="left" vertical="center"/>
    </xf>
    <xf numFmtId="49" fontId="3" fillId="0" borderId="0" xfId="0" applyNumberFormat="1" applyFont="1" applyAlignment="1">
      <alignment horizontal="center" vertical="center"/>
    </xf>
    <xf numFmtId="14" fontId="25" fillId="0" borderId="7" xfId="0" applyNumberFormat="1" applyFont="1" applyBorder="1" applyAlignment="1" applyProtection="1">
      <alignment horizontal="center" vertical="top"/>
      <protection hidden="1"/>
    </xf>
    <xf numFmtId="0" fontId="17" fillId="0" borderId="1" xfId="0" applyFont="1" applyBorder="1" applyAlignment="1">
      <alignment horizontal="center" vertical="top" wrapText="1"/>
    </xf>
    <xf numFmtId="166" fontId="17" fillId="0" borderId="1" xfId="0" applyNumberFormat="1" applyFont="1" applyBorder="1" applyAlignment="1">
      <alignment horizontal="right" vertical="top" wrapText="1"/>
    </xf>
    <xf numFmtId="0" fontId="17" fillId="0" borderId="1" xfId="0" applyFont="1" applyBorder="1" applyAlignment="1">
      <alignment horizontal="right" vertical="top" wrapText="1"/>
    </xf>
    <xf numFmtId="14" fontId="3" fillId="0" borderId="1" xfId="0" applyNumberFormat="1" applyFont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right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0" xfId="0" applyFont="1" applyAlignment="1">
      <alignment horizontal="center"/>
    </xf>
    <xf numFmtId="4" fontId="17" fillId="0" borderId="1" xfId="0" applyNumberFormat="1" applyFont="1" applyBorder="1" applyAlignment="1">
      <alignment vertical="top"/>
    </xf>
    <xf numFmtId="14" fontId="17" fillId="0" borderId="1" xfId="0" applyNumberFormat="1" applyFont="1" applyBorder="1" applyAlignment="1">
      <alignment horizontal="center" vertical="top" wrapText="1"/>
    </xf>
    <xf numFmtId="0" fontId="17" fillId="0" borderId="4" xfId="0" applyFont="1" applyBorder="1" applyAlignment="1">
      <alignment vertical="top" wrapText="1"/>
    </xf>
    <xf numFmtId="4" fontId="17" fillId="0" borderId="1" xfId="0" applyNumberFormat="1" applyFont="1" applyBorder="1" applyAlignment="1">
      <alignment vertical="top" wrapText="1"/>
    </xf>
    <xf numFmtId="0" fontId="32" fillId="0" borderId="1" xfId="0" applyFont="1" applyBorder="1" applyAlignment="1">
      <alignment vertical="top" wrapText="1"/>
    </xf>
    <xf numFmtId="0" fontId="32" fillId="0" borderId="1" xfId="0" applyFont="1" applyBorder="1" applyAlignment="1">
      <alignment horizontal="center" vertical="top" wrapText="1"/>
    </xf>
    <xf numFmtId="4" fontId="32" fillId="0" borderId="1" xfId="0" applyNumberFormat="1" applyFont="1" applyBorder="1" applyAlignment="1">
      <alignment vertical="top" wrapText="1"/>
    </xf>
    <xf numFmtId="4" fontId="19" fillId="0" borderId="1" xfId="0" applyNumberFormat="1" applyFont="1" applyBorder="1" applyAlignment="1">
      <alignment horizontal="right" vertical="top" wrapText="1"/>
    </xf>
    <xf numFmtId="0" fontId="17" fillId="3" borderId="1" xfId="0" applyFont="1" applyFill="1" applyBorder="1" applyAlignment="1">
      <alignment wrapText="1"/>
    </xf>
    <xf numFmtId="0" fontId="17" fillId="3" borderId="1" xfId="0" applyFont="1" applyFill="1" applyBorder="1" applyAlignment="1">
      <alignment horizontal="center" wrapText="1"/>
    </xf>
    <xf numFmtId="4" fontId="19" fillId="3" borderId="1" xfId="0" applyNumberFormat="1" applyFont="1" applyFill="1" applyBorder="1" applyAlignment="1">
      <alignment horizontal="right" wrapText="1"/>
    </xf>
    <xf numFmtId="0" fontId="17" fillId="0" borderId="5" xfId="0" applyFont="1" applyBorder="1" applyAlignment="1">
      <alignment wrapText="1"/>
    </xf>
    <xf numFmtId="0" fontId="17" fillId="0" borderId="7" xfId="0" applyFont="1" applyBorder="1" applyAlignment="1">
      <alignment wrapText="1"/>
    </xf>
    <xf numFmtId="0" fontId="19" fillId="0" borderId="2" xfId="0" applyFont="1" applyBorder="1" applyAlignment="1">
      <alignment horizontal="right" wrapText="1"/>
    </xf>
    <xf numFmtId="0" fontId="32" fillId="0" borderId="1" xfId="0" applyFont="1" applyBorder="1" applyAlignment="1">
      <alignment horizontal="center" wrapText="1"/>
    </xf>
    <xf numFmtId="164" fontId="19" fillId="0" borderId="1" xfId="0" applyNumberFormat="1" applyFont="1" applyBorder="1" applyAlignment="1">
      <alignment horizontal="right" wrapText="1"/>
    </xf>
    <xf numFmtId="0" fontId="17" fillId="0" borderId="1" xfId="0" applyFont="1" applyBorder="1" applyAlignment="1">
      <alignment wrapText="1"/>
    </xf>
    <xf numFmtId="0" fontId="17" fillId="0" borderId="1" xfId="0" applyFont="1" applyBorder="1" applyAlignment="1">
      <alignment horizontal="center" vertical="center"/>
    </xf>
    <xf numFmtId="0" fontId="19" fillId="2" borderId="1" xfId="0" applyFont="1" applyFill="1" applyBorder="1" applyAlignment="1">
      <alignment horizontal="right" vertical="center"/>
    </xf>
    <xf numFmtId="4" fontId="19" fillId="0" borderId="1" xfId="0" applyNumberFormat="1" applyFont="1" applyBorder="1" applyAlignment="1">
      <alignment vertical="center"/>
    </xf>
    <xf numFmtId="164" fontId="19" fillId="0" borderId="1" xfId="0" applyNumberFormat="1" applyFont="1" applyBorder="1" applyAlignment="1">
      <alignment horizontal="right" vertical="center"/>
    </xf>
    <xf numFmtId="0" fontId="17" fillId="0" borderId="1" xfId="0" applyFont="1" applyBorder="1" applyAlignment="1">
      <alignment vertical="center"/>
    </xf>
    <xf numFmtId="4" fontId="19" fillId="0" borderId="1" xfId="0" applyNumberFormat="1" applyFont="1" applyBorder="1" applyAlignment="1">
      <alignment horizontal="center" vertical="center" wrapText="1"/>
    </xf>
    <xf numFmtId="4" fontId="19" fillId="0" borderId="1" xfId="0" applyNumberFormat="1" applyFont="1" applyBorder="1" applyAlignment="1" applyProtection="1">
      <alignment vertical="top"/>
      <protection locked="0" hidden="1"/>
    </xf>
    <xf numFmtId="4" fontId="17" fillId="0" borderId="1" xfId="0" applyNumberFormat="1" applyFont="1" applyBorder="1" applyAlignment="1" applyProtection="1">
      <alignment vertical="top"/>
      <protection locked="0" hidden="1"/>
    </xf>
    <xf numFmtId="0" fontId="32" fillId="0" borderId="3" xfId="0" applyFont="1" applyBorder="1" applyAlignment="1" applyProtection="1">
      <alignment vertical="top"/>
      <protection hidden="1"/>
    </xf>
    <xf numFmtId="0" fontId="7" fillId="0" borderId="0" xfId="0" applyFont="1" applyAlignment="1">
      <alignment horizontal="left" vertical="top" wrapText="1"/>
    </xf>
    <xf numFmtId="0" fontId="12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7" fillId="0" borderId="6" xfId="0" applyFont="1" applyBorder="1" applyAlignment="1">
      <alignment horizontal="center" vertical="top"/>
    </xf>
    <xf numFmtId="0" fontId="18" fillId="0" borderId="7" xfId="0" applyFont="1" applyBorder="1" applyAlignment="1">
      <alignment horizontal="center" vertical="center"/>
    </xf>
    <xf numFmtId="0" fontId="23" fillId="0" borderId="0" xfId="0" applyFont="1" applyAlignment="1">
      <alignment vertical="center"/>
    </xf>
    <xf numFmtId="49" fontId="19" fillId="0" borderId="7" xfId="0" applyNumberFormat="1" applyFont="1" applyBorder="1" applyAlignment="1">
      <alignment horizontal="center" vertical="center"/>
    </xf>
    <xf numFmtId="0" fontId="3" fillId="0" borderId="0" xfId="0" applyFont="1" applyAlignment="1">
      <alignment horizontal="left" wrapText="1"/>
    </xf>
    <xf numFmtId="0" fontId="5" fillId="0" borderId="6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12" fillId="0" borderId="0" xfId="0" applyFont="1" applyAlignment="1">
      <alignment horizontal="left" wrapText="1"/>
    </xf>
    <xf numFmtId="0" fontId="4" fillId="0" borderId="0" xfId="0" applyFont="1" applyAlignment="1">
      <alignment horizontal="left" vertical="center"/>
    </xf>
    <xf numFmtId="0" fontId="24" fillId="0" borderId="0" xfId="0" applyFont="1" applyAlignment="1" applyProtection="1">
      <alignment horizontal="left" vertical="top" wrapText="1"/>
      <protection hidden="1"/>
    </xf>
    <xf numFmtId="0" fontId="24" fillId="0" borderId="6" xfId="0" applyFont="1" applyBorder="1" applyAlignment="1" applyProtection="1">
      <alignment horizontal="center" vertical="top" wrapText="1"/>
      <protection hidden="1"/>
    </xf>
    <xf numFmtId="0" fontId="25" fillId="0" borderId="7" xfId="0" applyFont="1" applyBorder="1" applyAlignment="1" applyProtection="1">
      <alignment horizontal="center" vertical="top" wrapText="1"/>
      <protection locked="0" hidden="1"/>
    </xf>
    <xf numFmtId="49" fontId="22" fillId="0" borderId="7" xfId="0" applyNumberFormat="1" applyFont="1" applyBorder="1" applyAlignment="1" applyProtection="1">
      <alignment horizontal="center" vertical="top" wrapText="1"/>
      <protection locked="0" hidden="1"/>
    </xf>
    <xf numFmtId="0" fontId="22" fillId="0" borderId="7" xfId="0" applyFont="1" applyBorder="1" applyAlignment="1" applyProtection="1">
      <alignment horizontal="center" vertical="top" wrapText="1"/>
      <protection locked="0" hidden="1"/>
    </xf>
    <xf numFmtId="0" fontId="25" fillId="0" borderId="7" xfId="0" applyFont="1" applyBorder="1" applyAlignment="1" applyProtection="1">
      <alignment horizontal="right"/>
      <protection hidden="1"/>
    </xf>
    <xf numFmtId="0" fontId="24" fillId="2" borderId="0" xfId="0" applyFont="1" applyFill="1" applyAlignment="1" applyProtection="1">
      <alignment horizontal="left" vertical="top" wrapText="1"/>
      <protection hidden="1"/>
    </xf>
    <xf numFmtId="0" fontId="21" fillId="0" borderId="8" xfId="0" applyFont="1" applyBorder="1" applyAlignment="1" applyProtection="1">
      <alignment horizontal="left" vertical="top" wrapText="1"/>
      <protection hidden="1"/>
    </xf>
    <xf numFmtId="0" fontId="21" fillId="0" borderId="3" xfId="0" applyFont="1" applyBorder="1" applyAlignment="1" applyProtection="1">
      <alignment horizontal="left" vertical="top" wrapText="1"/>
      <protection hidden="1"/>
    </xf>
    <xf numFmtId="0" fontId="21" fillId="0" borderId="4" xfId="0" applyFont="1" applyBorder="1" applyAlignment="1" applyProtection="1">
      <alignment horizontal="left" vertical="top" wrapText="1"/>
      <protection hidden="1"/>
    </xf>
    <xf numFmtId="0" fontId="20" fillId="0" borderId="7" xfId="0" applyFont="1" applyBorder="1" applyAlignment="1" applyProtection="1">
      <alignment horizontal="left" wrapText="1"/>
      <protection hidden="1"/>
    </xf>
    <xf numFmtId="0" fontId="24" fillId="0" borderId="6" xfId="0" applyFont="1" applyBorder="1" applyAlignment="1" applyProtection="1">
      <alignment horizontal="center" vertical="top"/>
      <protection hidden="1"/>
    </xf>
    <xf numFmtId="0" fontId="22" fillId="0" borderId="8" xfId="0" applyFont="1" applyBorder="1" applyAlignment="1" applyProtection="1">
      <alignment horizontal="left" vertical="top" wrapText="1"/>
      <protection hidden="1"/>
    </xf>
    <xf numFmtId="0" fontId="22" fillId="0" borderId="3" xfId="0" applyFont="1" applyBorder="1" applyAlignment="1" applyProtection="1">
      <alignment horizontal="left" vertical="top" wrapText="1"/>
      <protection hidden="1"/>
    </xf>
    <xf numFmtId="0" fontId="22" fillId="0" borderId="4" xfId="0" applyFont="1" applyBorder="1" applyAlignment="1" applyProtection="1">
      <alignment horizontal="left" vertical="top" wrapText="1"/>
      <protection hidden="1"/>
    </xf>
    <xf numFmtId="0" fontId="4" fillId="0" borderId="8" xfId="0" applyFont="1" applyBorder="1" applyAlignment="1" applyProtection="1">
      <alignment horizontal="left" vertical="top" wrapText="1"/>
      <protection hidden="1"/>
    </xf>
    <xf numFmtId="0" fontId="22" fillId="0" borderId="0" xfId="0" applyFont="1" applyAlignment="1" applyProtection="1">
      <alignment horizontal="center" vertical="top" wrapText="1"/>
      <protection hidden="1"/>
    </xf>
    <xf numFmtId="0" fontId="23" fillId="0" borderId="6" xfId="0" applyFont="1" applyBorder="1" applyAlignment="1" applyProtection="1">
      <alignment horizontal="center" vertical="top"/>
      <protection hidden="1"/>
    </xf>
    <xf numFmtId="0" fontId="21" fillId="0" borderId="8" xfId="0" applyFont="1" applyBorder="1" applyAlignment="1" applyProtection="1">
      <alignment horizontal="center" vertical="center"/>
      <protection hidden="1"/>
    </xf>
    <xf numFmtId="0" fontId="21" fillId="0" borderId="3" xfId="0" applyFont="1" applyBorder="1" applyAlignment="1" applyProtection="1">
      <alignment horizontal="center" vertical="center"/>
      <protection hidden="1"/>
    </xf>
    <xf numFmtId="0" fontId="21" fillId="0" borderId="4" xfId="0" applyFont="1" applyBorder="1" applyAlignment="1" applyProtection="1">
      <alignment horizontal="center" vertical="center"/>
      <protection hidden="1"/>
    </xf>
    <xf numFmtId="0" fontId="25" fillId="0" borderId="0" xfId="0" applyFont="1" applyAlignment="1" applyProtection="1">
      <alignment horizontal="center" vertical="top"/>
      <protection hidden="1"/>
    </xf>
    <xf numFmtId="0" fontId="25" fillId="0" borderId="7" xfId="0" applyFont="1" applyBorder="1" applyAlignment="1" applyProtection="1">
      <alignment horizontal="center" vertical="top"/>
      <protection hidden="1"/>
    </xf>
    <xf numFmtId="0" fontId="17" fillId="0" borderId="7" xfId="0" applyFont="1" applyBorder="1" applyAlignment="1" applyProtection="1">
      <alignment horizontal="center" vertical="top" wrapText="1"/>
      <protection hidden="1"/>
    </xf>
    <xf numFmtId="0" fontId="20" fillId="0" borderId="0" xfId="0" applyFont="1" applyAlignment="1" applyProtection="1">
      <alignment horizontal="left" vertical="center" wrapText="1"/>
      <protection hidden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F26"/>
  <sheetViews>
    <sheetView topLeftCell="A27" zoomScale="130" zoomScaleNormal="100" zoomScaleSheetLayoutView="130" workbookViewId="0">
      <selection activeCell="A2" sqref="A2:XFD26"/>
    </sheetView>
  </sheetViews>
  <sheetFormatPr defaultColWidth="9.140625" defaultRowHeight="15" x14ac:dyDescent="0.25"/>
  <cols>
    <col min="1" max="1" width="11.5703125" style="20" customWidth="1"/>
    <col min="2" max="2" width="51.85546875" style="20" customWidth="1"/>
    <col min="3" max="3" width="12.7109375" style="20" customWidth="1"/>
    <col min="4" max="4" width="19" style="56" customWidth="1"/>
    <col min="5" max="5" width="22.7109375" style="20" customWidth="1"/>
    <col min="6" max="6" width="24.140625" style="20" customWidth="1"/>
    <col min="7" max="16384" width="9.140625" style="51"/>
  </cols>
  <sheetData>
    <row r="1" spans="1:6" s="52" customFormat="1" ht="16.899999999999999" hidden="1" customHeight="1" x14ac:dyDescent="0.25">
      <c r="D1" s="182"/>
      <c r="E1" s="182"/>
      <c r="F1" s="182"/>
    </row>
    <row r="2" spans="1:6" s="22" customFormat="1" ht="12" hidden="1" customHeight="1" x14ac:dyDescent="0.25">
      <c r="D2" s="61"/>
      <c r="F2" s="23"/>
    </row>
    <row r="3" spans="1:6" ht="14.45" hidden="1" customHeight="1" x14ac:dyDescent="0.25">
      <c r="A3" s="177" t="s">
        <v>62</v>
      </c>
      <c r="B3" s="178"/>
      <c r="C3" s="178"/>
      <c r="D3" s="178"/>
      <c r="E3" s="178"/>
      <c r="F3" s="178"/>
    </row>
    <row r="4" spans="1:6" ht="13.9" hidden="1" customHeight="1" x14ac:dyDescent="0.25">
      <c r="A4" s="178"/>
      <c r="B4" s="178"/>
      <c r="C4" s="178"/>
      <c r="D4" s="178"/>
      <c r="E4" s="178"/>
      <c r="F4" s="178"/>
    </row>
    <row r="5" spans="1:6" ht="14.45" hidden="1" customHeight="1" x14ac:dyDescent="0.25">
      <c r="A5" s="178"/>
      <c r="B5" s="178"/>
      <c r="C5" s="178"/>
      <c r="D5" s="178"/>
      <c r="E5" s="178"/>
      <c r="F5" s="178"/>
    </row>
    <row r="6" spans="1:6" s="53" customFormat="1" ht="10.15" hidden="1" customHeight="1" x14ac:dyDescent="0.25">
      <c r="A6" s="179"/>
      <c r="B6" s="179"/>
      <c r="C6" s="179"/>
      <c r="D6" s="179"/>
      <c r="E6" s="179"/>
      <c r="F6" s="179"/>
    </row>
    <row r="7" spans="1:6" s="53" customFormat="1" ht="15.75" hidden="1" x14ac:dyDescent="0.25">
      <c r="A7" s="181" t="s">
        <v>118</v>
      </c>
      <c r="B7" s="181"/>
      <c r="C7" s="181"/>
      <c r="D7" s="181"/>
      <c r="E7" s="181"/>
      <c r="F7" s="181"/>
    </row>
    <row r="8" spans="1:6" s="53" customFormat="1" ht="17.25" hidden="1" customHeight="1" x14ac:dyDescent="0.25">
      <c r="A8" s="180" t="s">
        <v>63</v>
      </c>
      <c r="B8" s="180"/>
      <c r="C8" s="180"/>
      <c r="D8" s="180"/>
      <c r="E8" s="180"/>
      <c r="F8" s="180"/>
    </row>
    <row r="9" spans="1:6" s="53" customFormat="1" ht="15.75" hidden="1" x14ac:dyDescent="0.25">
      <c r="A9" s="181" t="s">
        <v>155</v>
      </c>
      <c r="B9" s="181"/>
      <c r="C9" s="181"/>
      <c r="D9" s="181"/>
      <c r="E9" s="181"/>
      <c r="F9" s="181"/>
    </row>
    <row r="10" spans="1:6" s="53" customFormat="1" ht="17.25" hidden="1" customHeight="1" x14ac:dyDescent="0.25">
      <c r="A10" s="180" t="s">
        <v>64</v>
      </c>
      <c r="B10" s="180"/>
      <c r="C10" s="180"/>
      <c r="D10" s="180"/>
      <c r="E10" s="180"/>
      <c r="F10" s="180"/>
    </row>
    <row r="11" spans="1:6" s="53" customFormat="1" ht="15.75" hidden="1" x14ac:dyDescent="0.25">
      <c r="A11" s="181" t="s">
        <v>156</v>
      </c>
      <c r="B11" s="181"/>
      <c r="C11" s="181"/>
      <c r="D11" s="181"/>
      <c r="E11" s="181"/>
      <c r="F11" s="181"/>
    </row>
    <row r="12" spans="1:6" s="53" customFormat="1" ht="17.25" hidden="1" customHeight="1" x14ac:dyDescent="0.25">
      <c r="A12" s="180" t="s">
        <v>65</v>
      </c>
      <c r="B12" s="180"/>
      <c r="C12" s="180"/>
      <c r="D12" s="180"/>
      <c r="E12" s="180"/>
      <c r="F12" s="180"/>
    </row>
    <row r="13" spans="1:6" s="53" customFormat="1" ht="17.25" hidden="1" customHeight="1" x14ac:dyDescent="0.25">
      <c r="A13" s="183" t="s">
        <v>157</v>
      </c>
      <c r="B13" s="183"/>
      <c r="C13" s="183"/>
      <c r="D13" s="183"/>
      <c r="E13" s="183"/>
      <c r="F13" s="183"/>
    </row>
    <row r="14" spans="1:6" s="53" customFormat="1" ht="17.25" hidden="1" customHeight="1" x14ac:dyDescent="0.25">
      <c r="A14" s="180" t="s">
        <v>66</v>
      </c>
      <c r="B14" s="180"/>
      <c r="C14" s="180"/>
      <c r="D14" s="180"/>
      <c r="E14" s="180"/>
      <c r="F14" s="180"/>
    </row>
    <row r="15" spans="1:6" s="53" customFormat="1" ht="11.25" hidden="1" x14ac:dyDescent="0.25">
      <c r="D15" s="64"/>
    </row>
    <row r="16" spans="1:6" hidden="1" x14ac:dyDescent="0.25">
      <c r="A16" s="19" t="s">
        <v>51</v>
      </c>
    </row>
    <row r="17" spans="1:6" s="53" customFormat="1" ht="10.15" hidden="1" customHeight="1" x14ac:dyDescent="0.25">
      <c r="A17" s="22"/>
      <c r="D17" s="64"/>
    </row>
    <row r="18" spans="1:6" ht="48" hidden="1" customHeight="1" x14ac:dyDescent="0.25">
      <c r="A18" s="50" t="s">
        <v>52</v>
      </c>
      <c r="B18" s="49" t="s">
        <v>67</v>
      </c>
      <c r="C18" s="50" t="s">
        <v>0</v>
      </c>
      <c r="D18" s="65" t="s">
        <v>1</v>
      </c>
      <c r="E18" s="50" t="s">
        <v>10</v>
      </c>
      <c r="F18" s="50" t="s">
        <v>11</v>
      </c>
    </row>
    <row r="19" spans="1:6" s="53" customFormat="1" ht="15" hidden="1" customHeight="1" x14ac:dyDescent="0.25">
      <c r="A19" s="7">
        <v>1</v>
      </c>
      <c r="B19" s="7">
        <v>2</v>
      </c>
      <c r="C19" s="7">
        <v>3</v>
      </c>
      <c r="D19" s="7">
        <v>4</v>
      </c>
      <c r="E19" s="7">
        <v>5</v>
      </c>
      <c r="F19" s="7">
        <v>6</v>
      </c>
    </row>
    <row r="20" spans="1:6" s="53" customFormat="1" ht="33.75" hidden="1" customHeight="1" x14ac:dyDescent="0.25">
      <c r="A20" s="142" t="s">
        <v>119</v>
      </c>
      <c r="B20" s="109" t="s">
        <v>158</v>
      </c>
      <c r="C20" s="142">
        <v>30</v>
      </c>
      <c r="D20" s="143">
        <v>200000</v>
      </c>
      <c r="E20" s="109" t="s">
        <v>159</v>
      </c>
      <c r="F20" s="143">
        <v>0</v>
      </c>
    </row>
    <row r="21" spans="1:6" s="53" customFormat="1" ht="38.25" hidden="1" x14ac:dyDescent="0.25">
      <c r="A21" s="142" t="s">
        <v>120</v>
      </c>
      <c r="B21" s="109" t="s">
        <v>158</v>
      </c>
      <c r="C21" s="142">
        <v>30</v>
      </c>
      <c r="D21" s="143">
        <v>10000</v>
      </c>
      <c r="E21" s="109" t="s">
        <v>160</v>
      </c>
      <c r="F21" s="143">
        <v>0</v>
      </c>
    </row>
    <row r="22" spans="1:6" s="53" customFormat="1" ht="38.25" hidden="1" x14ac:dyDescent="0.25">
      <c r="A22" s="142" t="s">
        <v>121</v>
      </c>
      <c r="B22" s="109" t="s">
        <v>158</v>
      </c>
      <c r="C22" s="142">
        <v>30</v>
      </c>
      <c r="D22" s="143">
        <v>35000</v>
      </c>
      <c r="E22" s="109" t="s">
        <v>161</v>
      </c>
      <c r="F22" s="143">
        <v>0</v>
      </c>
    </row>
    <row r="23" spans="1:6" s="53" customFormat="1" ht="38.25" hidden="1" x14ac:dyDescent="0.25">
      <c r="A23" s="142" t="s">
        <v>122</v>
      </c>
      <c r="B23" s="109" t="s">
        <v>158</v>
      </c>
      <c r="C23" s="142">
        <v>30</v>
      </c>
      <c r="D23" s="143">
        <v>10000</v>
      </c>
      <c r="E23" s="109" t="s">
        <v>162</v>
      </c>
      <c r="F23" s="143">
        <v>0</v>
      </c>
    </row>
    <row r="24" spans="1:6" s="53" customFormat="1" ht="15" hidden="1" customHeight="1" x14ac:dyDescent="0.25">
      <c r="A24" s="12"/>
      <c r="B24" s="137" t="s">
        <v>60</v>
      </c>
      <c r="C24" s="100"/>
      <c r="D24" s="101">
        <f>SUM(D20:D23)</f>
        <v>255000</v>
      </c>
      <c r="E24" s="101"/>
      <c r="F24" s="101">
        <f>SUM(F23:F23)</f>
        <v>0</v>
      </c>
    </row>
    <row r="25" spans="1:6" s="53" customFormat="1" ht="15" hidden="1" customHeight="1" x14ac:dyDescent="0.25">
      <c r="A25" s="76"/>
      <c r="D25" s="64"/>
    </row>
    <row r="26" spans="1:6" s="53" customFormat="1" ht="72.75" hidden="1" customHeight="1" x14ac:dyDescent="0.25">
      <c r="A26" s="176" t="s">
        <v>68</v>
      </c>
      <c r="B26" s="176"/>
      <c r="C26" s="176"/>
      <c r="D26" s="176"/>
      <c r="E26" s="176"/>
      <c r="F26" s="176"/>
    </row>
  </sheetData>
  <autoFilter ref="A19:F23" xr:uid="{00000000-0009-0000-0000-000000000000}"/>
  <mergeCells count="12">
    <mergeCell ref="D1:F1"/>
    <mergeCell ref="A13:F13"/>
    <mergeCell ref="A7:F7"/>
    <mergeCell ref="A8:F8"/>
    <mergeCell ref="A11:F11"/>
    <mergeCell ref="A26:F26"/>
    <mergeCell ref="A3:F5"/>
    <mergeCell ref="A6:F6"/>
    <mergeCell ref="A10:F10"/>
    <mergeCell ref="A9:F9"/>
    <mergeCell ref="A12:F12"/>
    <mergeCell ref="A14:F14"/>
  </mergeCells>
  <phoneticPr fontId="0" type="noConversion"/>
  <pageMargins left="0.19685039370078741" right="0.19685039370078741" top="1.1417322834645669" bottom="0.55118110236220474" header="0.19685039370078741" footer="0.27559055118110237"/>
  <pageSetup paperSize="9" fitToHeight="3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  <pageSetUpPr fitToPage="1"/>
  </sheetPr>
  <dimension ref="A1:F32"/>
  <sheetViews>
    <sheetView topLeftCell="A31" zoomScale="130" zoomScaleNormal="100" zoomScaleSheetLayoutView="130" workbookViewId="0">
      <selection sqref="A1:XFD30"/>
    </sheetView>
  </sheetViews>
  <sheetFormatPr defaultColWidth="9.140625" defaultRowHeight="15" x14ac:dyDescent="0.25"/>
  <cols>
    <col min="1" max="1" width="10.28515625" style="21" customWidth="1"/>
    <col min="2" max="2" width="52.5703125" style="21" customWidth="1"/>
    <col min="3" max="3" width="10.7109375" style="25" customWidth="1"/>
    <col min="4" max="4" width="17.85546875" style="63" customWidth="1"/>
    <col min="5" max="5" width="25.5703125" style="72" customWidth="1"/>
    <col min="6" max="6" width="25.7109375" style="72" customWidth="1"/>
    <col min="7" max="16384" width="9.140625" style="21"/>
  </cols>
  <sheetData>
    <row r="1" spans="1:6" hidden="1" x14ac:dyDescent="0.25">
      <c r="A1" s="19" t="s">
        <v>2</v>
      </c>
      <c r="B1" s="20"/>
      <c r="C1" s="54"/>
      <c r="D1" s="56"/>
      <c r="E1" s="66"/>
      <c r="F1" s="66"/>
    </row>
    <row r="2" spans="1:6" ht="63.75" hidden="1" x14ac:dyDescent="0.25">
      <c r="A2" s="6" t="s">
        <v>53</v>
      </c>
      <c r="B2" s="7" t="s">
        <v>15</v>
      </c>
      <c r="C2" s="17" t="s">
        <v>0</v>
      </c>
      <c r="D2" s="57" t="s">
        <v>12</v>
      </c>
      <c r="E2" s="6" t="s">
        <v>13</v>
      </c>
      <c r="F2" s="6" t="s">
        <v>14</v>
      </c>
    </row>
    <row r="3" spans="1:6" hidden="1" x14ac:dyDescent="0.25">
      <c r="A3" s="7">
        <v>1</v>
      </c>
      <c r="B3" s="7">
        <v>2</v>
      </c>
      <c r="C3" s="7">
        <v>3</v>
      </c>
      <c r="D3" s="7">
        <v>4</v>
      </c>
      <c r="E3" s="6">
        <v>5</v>
      </c>
      <c r="F3" s="6">
        <v>6</v>
      </c>
    </row>
    <row r="4" spans="1:6" s="110" customFormat="1" ht="42.6" hidden="1" customHeight="1" x14ac:dyDescent="0.25">
      <c r="A4" s="108"/>
      <c r="B4" s="98"/>
      <c r="C4" s="99"/>
      <c r="D4" s="150">
        <v>0</v>
      </c>
      <c r="E4" s="109"/>
      <c r="F4" s="109"/>
    </row>
    <row r="5" spans="1:6" hidden="1" x14ac:dyDescent="0.25">
      <c r="A5" s="67"/>
      <c r="B5" s="18"/>
      <c r="C5" s="7"/>
      <c r="D5" s="58"/>
      <c r="E5" s="18"/>
      <c r="F5" s="18"/>
    </row>
    <row r="6" spans="1:6" hidden="1" x14ac:dyDescent="0.25">
      <c r="A6" s="67"/>
      <c r="B6" s="18"/>
      <c r="C6" s="7"/>
      <c r="D6" s="58"/>
      <c r="E6" s="18"/>
      <c r="F6" s="18"/>
    </row>
    <row r="7" spans="1:6" hidden="1" x14ac:dyDescent="0.25">
      <c r="A7" s="67"/>
      <c r="B7" s="18"/>
      <c r="C7" s="7"/>
      <c r="D7" s="58"/>
      <c r="E7" s="18"/>
      <c r="F7" s="18"/>
    </row>
    <row r="8" spans="1:6" hidden="1" x14ac:dyDescent="0.25">
      <c r="A8" s="67"/>
      <c r="B8" s="18"/>
      <c r="C8" s="7"/>
      <c r="D8" s="58"/>
      <c r="E8" s="18"/>
      <c r="F8" s="18"/>
    </row>
    <row r="9" spans="1:6" hidden="1" x14ac:dyDescent="0.25">
      <c r="A9" s="67"/>
      <c r="B9" s="18"/>
      <c r="C9" s="7"/>
      <c r="D9" s="58"/>
      <c r="E9" s="18"/>
      <c r="F9" s="18"/>
    </row>
    <row r="10" spans="1:6" hidden="1" x14ac:dyDescent="0.25">
      <c r="A10" s="67"/>
      <c r="B10" s="18"/>
      <c r="C10" s="7"/>
      <c r="D10" s="58"/>
      <c r="E10" s="18"/>
      <c r="F10" s="18"/>
    </row>
    <row r="11" spans="1:6" hidden="1" x14ac:dyDescent="0.25">
      <c r="A11" s="67"/>
      <c r="B11" s="18"/>
      <c r="C11" s="7"/>
      <c r="D11" s="58"/>
      <c r="E11" s="18"/>
      <c r="F11" s="18"/>
    </row>
    <row r="12" spans="1:6" hidden="1" x14ac:dyDescent="0.25">
      <c r="A12" s="67"/>
      <c r="B12" s="18"/>
      <c r="C12" s="7"/>
      <c r="D12" s="58"/>
      <c r="E12" s="18"/>
      <c r="F12" s="18"/>
    </row>
    <row r="13" spans="1:6" hidden="1" x14ac:dyDescent="0.25">
      <c r="A13" s="67"/>
      <c r="B13" s="18"/>
      <c r="C13" s="7"/>
      <c r="D13" s="58"/>
      <c r="E13" s="18"/>
      <c r="F13" s="18"/>
    </row>
    <row r="14" spans="1:6" hidden="1" x14ac:dyDescent="0.25">
      <c r="A14" s="67"/>
      <c r="B14" s="18"/>
      <c r="C14" s="7"/>
      <c r="D14" s="58"/>
      <c r="E14" s="18"/>
      <c r="F14" s="18"/>
    </row>
    <row r="15" spans="1:6" hidden="1" x14ac:dyDescent="0.25">
      <c r="A15" s="67"/>
      <c r="B15" s="18"/>
      <c r="C15" s="7"/>
      <c r="D15" s="58"/>
      <c r="E15" s="18"/>
      <c r="F15" s="18"/>
    </row>
    <row r="16" spans="1:6" hidden="1" x14ac:dyDescent="0.25">
      <c r="A16" s="67"/>
      <c r="B16" s="18"/>
      <c r="C16" s="7"/>
      <c r="D16" s="58"/>
      <c r="E16" s="18"/>
      <c r="F16" s="18"/>
    </row>
    <row r="17" spans="1:6" hidden="1" x14ac:dyDescent="0.25">
      <c r="A17" s="67"/>
      <c r="B17" s="18"/>
      <c r="C17" s="7"/>
      <c r="D17" s="58"/>
      <c r="E17" s="18"/>
      <c r="F17" s="18"/>
    </row>
    <row r="18" spans="1:6" hidden="1" x14ac:dyDescent="0.25">
      <c r="A18" s="67"/>
      <c r="B18" s="18"/>
      <c r="C18" s="7"/>
      <c r="D18" s="58"/>
      <c r="E18" s="18"/>
      <c r="F18" s="18"/>
    </row>
    <row r="19" spans="1:6" hidden="1" x14ac:dyDescent="0.25">
      <c r="A19" s="67"/>
      <c r="B19" s="18"/>
      <c r="C19" s="7"/>
      <c r="D19" s="58"/>
      <c r="E19" s="18"/>
      <c r="F19" s="18"/>
    </row>
    <row r="20" spans="1:6" hidden="1" x14ac:dyDescent="0.25">
      <c r="A20" s="67"/>
      <c r="B20" s="18"/>
      <c r="C20" s="7"/>
      <c r="D20" s="58"/>
      <c r="E20" s="18"/>
      <c r="F20" s="18"/>
    </row>
    <row r="21" spans="1:6" hidden="1" x14ac:dyDescent="0.25">
      <c r="A21" s="67"/>
      <c r="B21" s="18"/>
      <c r="C21" s="7"/>
      <c r="D21" s="58"/>
      <c r="E21" s="18"/>
      <c r="F21" s="18"/>
    </row>
    <row r="22" spans="1:6" hidden="1" x14ac:dyDescent="0.25">
      <c r="A22" s="67"/>
      <c r="B22" s="18"/>
      <c r="C22" s="7"/>
      <c r="D22" s="58"/>
      <c r="E22" s="18"/>
      <c r="F22" s="18"/>
    </row>
    <row r="23" spans="1:6" hidden="1" x14ac:dyDescent="0.25">
      <c r="A23" s="67"/>
      <c r="B23" s="18"/>
      <c r="C23" s="7"/>
      <c r="D23" s="58"/>
      <c r="E23" s="18"/>
      <c r="F23" s="18"/>
    </row>
    <row r="24" spans="1:6" hidden="1" x14ac:dyDescent="0.25">
      <c r="A24" s="67"/>
      <c r="B24" s="18"/>
      <c r="C24" s="7"/>
      <c r="D24" s="58"/>
      <c r="E24" s="18"/>
      <c r="F24" s="18"/>
    </row>
    <row r="25" spans="1:6" hidden="1" x14ac:dyDescent="0.25">
      <c r="A25" s="67"/>
      <c r="B25" s="18"/>
      <c r="C25" s="7"/>
      <c r="D25" s="58"/>
      <c r="E25" s="18"/>
      <c r="F25" s="18"/>
    </row>
    <row r="26" spans="1:6" hidden="1" x14ac:dyDescent="0.25">
      <c r="A26" s="67"/>
      <c r="B26" s="18"/>
      <c r="C26" s="7"/>
      <c r="D26" s="58"/>
      <c r="E26" s="18"/>
      <c r="F26" s="18"/>
    </row>
    <row r="27" spans="1:6" ht="2.1" hidden="1" customHeight="1" x14ac:dyDescent="0.25">
      <c r="A27" s="102"/>
      <c r="B27" s="103"/>
      <c r="C27" s="104"/>
      <c r="D27" s="105"/>
      <c r="E27" s="106"/>
      <c r="F27" s="107"/>
    </row>
    <row r="28" spans="1:6" hidden="1" x14ac:dyDescent="0.25">
      <c r="A28" s="68"/>
      <c r="B28" s="14" t="s">
        <v>60</v>
      </c>
      <c r="C28" s="7"/>
      <c r="D28" s="59">
        <f>SUM(D4:D27)</f>
        <v>0</v>
      </c>
      <c r="E28" s="18"/>
      <c r="F28" s="18"/>
    </row>
    <row r="29" spans="1:6" hidden="1" x14ac:dyDescent="0.25">
      <c r="A29" s="20"/>
      <c r="B29" s="20"/>
      <c r="C29" s="54"/>
      <c r="D29" s="56"/>
      <c r="E29" s="66"/>
      <c r="F29" s="66"/>
    </row>
    <row r="30" spans="1:6" hidden="1" x14ac:dyDescent="0.25">
      <c r="A30" s="24" t="s">
        <v>3</v>
      </c>
      <c r="B30" s="69"/>
      <c r="C30" s="70"/>
      <c r="D30" s="71"/>
      <c r="E30" s="66"/>
      <c r="F30" s="66"/>
    </row>
    <row r="32" spans="1:6" x14ac:dyDescent="0.25">
      <c r="A32" s="25"/>
    </row>
  </sheetData>
  <phoneticPr fontId="0" type="noConversion"/>
  <pageMargins left="0.19685039370078741" right="0.19685039370078741" top="1.1417322834645669" bottom="0.55118110236220474" header="0.19685039370078741" footer="0.27559055118110237"/>
  <pageSetup paperSize="9" fitToHeight="38" orientation="landscape" r:id="rId1"/>
  <headerFooter>
    <oddFooter>&amp;C&amp;"Times New Roman,обычный"&amp;10Стр. &amp;P из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B0F0"/>
    <pageSetUpPr fitToPage="1"/>
  </sheetPr>
  <dimension ref="A1:N37"/>
  <sheetViews>
    <sheetView topLeftCell="A23" zoomScaleNormal="100" zoomScaleSheetLayoutView="100" workbookViewId="0">
      <selection sqref="A1:XFD22"/>
    </sheetView>
  </sheetViews>
  <sheetFormatPr defaultRowHeight="15" x14ac:dyDescent="0.25"/>
  <cols>
    <col min="1" max="1" width="10.140625" customWidth="1"/>
    <col min="2" max="2" width="12.7109375" customWidth="1"/>
    <col min="3" max="3" width="38.42578125" customWidth="1"/>
    <col min="4" max="4" width="10.28515625" style="120" customWidth="1"/>
    <col min="5" max="5" width="18.5703125" customWidth="1"/>
    <col min="6" max="6" width="32.5703125" customWidth="1"/>
    <col min="7" max="7" width="19.42578125" customWidth="1"/>
  </cols>
  <sheetData>
    <row r="1" spans="1:14" hidden="1" x14ac:dyDescent="0.25">
      <c r="A1" s="2" t="s">
        <v>69</v>
      </c>
      <c r="B1" s="3"/>
      <c r="C1" s="3"/>
      <c r="D1" s="116"/>
      <c r="E1" s="3"/>
      <c r="F1" s="3"/>
      <c r="G1" s="3"/>
      <c r="H1" s="3"/>
      <c r="I1" s="3"/>
      <c r="J1" s="3"/>
      <c r="K1" s="3"/>
      <c r="L1" s="3"/>
      <c r="M1" s="3"/>
      <c r="N1" s="3"/>
    </row>
    <row r="2" spans="1:14" hidden="1" x14ac:dyDescent="0.25">
      <c r="A2" s="3"/>
      <c r="B2" s="3"/>
      <c r="C2" s="3"/>
      <c r="D2" s="116"/>
      <c r="E2" s="3"/>
      <c r="F2" s="3"/>
      <c r="G2" s="3"/>
      <c r="H2" s="3"/>
      <c r="I2" s="3"/>
      <c r="J2" s="3"/>
      <c r="K2" s="3"/>
      <c r="L2" s="3"/>
      <c r="M2" s="3"/>
      <c r="N2" s="3"/>
    </row>
    <row r="3" spans="1:14" s="1" customFormat="1" ht="64.5" hidden="1" customHeight="1" x14ac:dyDescent="0.2">
      <c r="A3" s="6" t="s">
        <v>52</v>
      </c>
      <c r="B3" s="17" t="s">
        <v>54</v>
      </c>
      <c r="C3" s="6" t="s">
        <v>59</v>
      </c>
      <c r="D3" s="16" t="s">
        <v>0</v>
      </c>
      <c r="E3" s="6" t="s">
        <v>70</v>
      </c>
      <c r="F3" s="6" t="s">
        <v>55</v>
      </c>
      <c r="G3" s="6" t="s">
        <v>16</v>
      </c>
      <c r="H3" s="8"/>
      <c r="J3" s="8"/>
      <c r="K3" s="8"/>
      <c r="L3" s="8"/>
    </row>
    <row r="4" spans="1:14" s="1" customFormat="1" ht="15" hidden="1" customHeight="1" x14ac:dyDescent="0.2">
      <c r="A4" s="138">
        <v>1</v>
      </c>
      <c r="B4" s="138">
        <v>2</v>
      </c>
      <c r="C4" s="7">
        <v>3</v>
      </c>
      <c r="D4" s="7">
        <v>4</v>
      </c>
      <c r="E4" s="7">
        <v>5</v>
      </c>
      <c r="F4" s="7">
        <v>6</v>
      </c>
      <c r="G4" s="7">
        <v>7</v>
      </c>
      <c r="H4" s="9"/>
      <c r="I4" s="9"/>
      <c r="J4" s="9"/>
      <c r="K4" s="10"/>
      <c r="L4" s="9"/>
      <c r="M4" s="9"/>
      <c r="N4" s="11"/>
    </row>
    <row r="5" spans="1:14" s="112" customFormat="1" ht="45.75" hidden="1" customHeight="1" x14ac:dyDescent="0.25">
      <c r="A5" s="151">
        <v>45161</v>
      </c>
      <c r="B5" s="151">
        <v>45170</v>
      </c>
      <c r="C5" s="152" t="s">
        <v>158</v>
      </c>
      <c r="D5" s="142">
        <v>170</v>
      </c>
      <c r="E5" s="153">
        <v>1778.2</v>
      </c>
      <c r="F5" s="152" t="s">
        <v>196</v>
      </c>
      <c r="G5" s="109" t="s">
        <v>144</v>
      </c>
      <c r="H5" s="111"/>
      <c r="I5" s="111"/>
      <c r="J5" s="111"/>
      <c r="K5" s="111"/>
      <c r="L5" s="111"/>
      <c r="M5" s="111"/>
      <c r="N5" s="111"/>
    </row>
    <row r="6" spans="1:14" s="112" customFormat="1" ht="15" hidden="1" customHeight="1" x14ac:dyDescent="0.25">
      <c r="A6" s="109"/>
      <c r="B6" s="109"/>
      <c r="C6" s="109"/>
      <c r="D6" s="142"/>
      <c r="E6" s="153"/>
      <c r="F6" s="109"/>
      <c r="G6" s="109"/>
    </row>
    <row r="7" spans="1:14" s="112" customFormat="1" ht="15" hidden="1" customHeight="1" x14ac:dyDescent="0.25">
      <c r="A7" s="109"/>
      <c r="B7" s="109"/>
      <c r="C7" s="109"/>
      <c r="D7" s="142"/>
      <c r="E7" s="153"/>
      <c r="F7" s="109"/>
      <c r="G7" s="109"/>
    </row>
    <row r="8" spans="1:14" s="112" customFormat="1" ht="15" hidden="1" customHeight="1" x14ac:dyDescent="0.25">
      <c r="A8" s="109"/>
      <c r="B8" s="109"/>
      <c r="C8" s="109"/>
      <c r="D8" s="142"/>
      <c r="E8" s="153"/>
      <c r="F8" s="109"/>
      <c r="G8" s="109"/>
    </row>
    <row r="9" spans="1:14" s="112" customFormat="1" ht="15" hidden="1" customHeight="1" x14ac:dyDescent="0.25">
      <c r="A9" s="109"/>
      <c r="B9" s="109"/>
      <c r="C9" s="109"/>
      <c r="D9" s="142"/>
      <c r="E9" s="153"/>
      <c r="F9" s="109"/>
      <c r="G9" s="109"/>
    </row>
    <row r="10" spans="1:14" s="112" customFormat="1" ht="15" hidden="1" customHeight="1" x14ac:dyDescent="0.25">
      <c r="A10" s="109"/>
      <c r="B10" s="109"/>
      <c r="C10" s="109"/>
      <c r="D10" s="142"/>
      <c r="E10" s="153"/>
      <c r="F10" s="109"/>
      <c r="G10" s="109"/>
    </row>
    <row r="11" spans="1:14" s="112" customFormat="1" ht="15" hidden="1" customHeight="1" x14ac:dyDescent="0.25">
      <c r="A11" s="109"/>
      <c r="B11" s="109"/>
      <c r="C11" s="109"/>
      <c r="D11" s="142"/>
      <c r="E11" s="153"/>
      <c r="F11" s="109"/>
      <c r="G11" s="109"/>
    </row>
    <row r="12" spans="1:14" s="112" customFormat="1" ht="15" hidden="1" customHeight="1" x14ac:dyDescent="0.25">
      <c r="A12" s="109"/>
      <c r="B12" s="109"/>
      <c r="C12" s="109"/>
      <c r="D12" s="142"/>
      <c r="E12" s="153"/>
      <c r="F12" s="109"/>
      <c r="G12" s="109"/>
    </row>
    <row r="13" spans="1:14" s="112" customFormat="1" ht="15" hidden="1" customHeight="1" x14ac:dyDescent="0.25">
      <c r="A13" s="142"/>
      <c r="B13" s="109"/>
      <c r="C13" s="109"/>
      <c r="D13" s="142"/>
      <c r="E13" s="153"/>
      <c r="F13" s="109"/>
      <c r="G13" s="109"/>
    </row>
    <row r="14" spans="1:14" s="112" customFormat="1" ht="15" hidden="1" customHeight="1" x14ac:dyDescent="0.25">
      <c r="A14" s="109"/>
      <c r="B14" s="109"/>
      <c r="C14" s="109"/>
      <c r="D14" s="142"/>
      <c r="E14" s="153"/>
      <c r="F14" s="109"/>
      <c r="G14" s="109"/>
    </row>
    <row r="15" spans="1:14" s="121" customFormat="1" ht="15" hidden="1" customHeight="1" x14ac:dyDescent="0.25">
      <c r="A15" s="154"/>
      <c r="B15" s="154"/>
      <c r="C15" s="154"/>
      <c r="D15" s="155"/>
      <c r="E15" s="156"/>
      <c r="F15" s="109"/>
      <c r="G15" s="109"/>
    </row>
    <row r="16" spans="1:14" s="121" customFormat="1" ht="15" hidden="1" customHeight="1" x14ac:dyDescent="0.25">
      <c r="A16" s="109"/>
      <c r="B16" s="109"/>
      <c r="C16" s="109"/>
      <c r="D16" s="142"/>
      <c r="E16" s="157"/>
      <c r="F16" s="109"/>
      <c r="G16" s="109"/>
    </row>
    <row r="17" spans="1:7" s="121" customFormat="1" ht="15" hidden="1" customHeight="1" x14ac:dyDescent="0.25">
      <c r="A17" s="109"/>
      <c r="B17" s="109"/>
      <c r="C17" s="109"/>
      <c r="D17" s="142"/>
      <c r="E17" s="157"/>
      <c r="F17" s="109"/>
      <c r="G17" s="109"/>
    </row>
    <row r="18" spans="1:7" s="114" customFormat="1" ht="0.95" hidden="1" customHeight="1" x14ac:dyDescent="0.25">
      <c r="A18" s="158"/>
      <c r="B18" s="158"/>
      <c r="C18" s="158"/>
      <c r="D18" s="159"/>
      <c r="E18" s="160"/>
      <c r="F18" s="158"/>
      <c r="G18" s="158"/>
    </row>
    <row r="19" spans="1:7" s="114" customFormat="1" ht="15" hidden="1" customHeight="1" x14ac:dyDescent="0.25">
      <c r="A19" s="161"/>
      <c r="B19" s="162"/>
      <c r="C19" s="163" t="s">
        <v>61</v>
      </c>
      <c r="D19" s="164"/>
      <c r="E19" s="165">
        <f>SUM(E5:E18)</f>
        <v>1778.2</v>
      </c>
      <c r="F19" s="166"/>
      <c r="G19" s="166"/>
    </row>
    <row r="20" spans="1:7" s="114" customFormat="1" ht="15" hidden="1" customHeight="1" x14ac:dyDescent="0.25">
      <c r="A20" s="113"/>
      <c r="B20" s="113"/>
      <c r="C20" s="113"/>
      <c r="D20" s="117"/>
      <c r="E20" s="115"/>
      <c r="F20" s="113"/>
      <c r="G20" s="113"/>
    </row>
    <row r="21" spans="1:7" s="114" customFormat="1" hidden="1" x14ac:dyDescent="0.25">
      <c r="A21" s="184" t="s">
        <v>8</v>
      </c>
      <c r="B21" s="184"/>
      <c r="C21" s="184"/>
      <c r="D21" s="184"/>
      <c r="E21" s="184"/>
      <c r="F21" s="184"/>
      <c r="G21" s="184"/>
    </row>
    <row r="22" spans="1:7" s="114" customFormat="1" hidden="1" x14ac:dyDescent="0.25">
      <c r="A22" s="184"/>
      <c r="B22" s="184"/>
      <c r="C22" s="184"/>
      <c r="D22" s="184"/>
      <c r="E22" s="184"/>
      <c r="F22" s="184"/>
      <c r="G22" s="184"/>
    </row>
    <row r="23" spans="1:7" ht="33.75" customHeight="1" x14ac:dyDescent="0.25">
      <c r="A23" s="15"/>
      <c r="B23" s="15"/>
      <c r="C23" s="15"/>
      <c r="D23" s="118"/>
      <c r="E23" s="15"/>
      <c r="F23" s="15"/>
      <c r="G23" s="15"/>
    </row>
    <row r="37" spans="2:14" x14ac:dyDescent="0.25">
      <c r="B37" s="4"/>
      <c r="C37" s="4"/>
      <c r="D37" s="119"/>
      <c r="E37" s="4"/>
      <c r="F37" s="4"/>
      <c r="G37" s="4"/>
      <c r="H37" s="3"/>
      <c r="I37" s="3"/>
      <c r="J37" s="3"/>
      <c r="K37" s="3"/>
      <c r="L37" s="3"/>
      <c r="M37" s="3"/>
      <c r="N37" s="3"/>
    </row>
  </sheetData>
  <autoFilter ref="A4:O5" xr:uid="{00000000-0009-0000-0000-000002000000}"/>
  <mergeCells count="1">
    <mergeCell ref="A21:G22"/>
  </mergeCells>
  <phoneticPr fontId="0" type="noConversion"/>
  <pageMargins left="0.19685039370078741" right="0.19685039370078741" top="1.1417322834645669" bottom="0.55118110236220474" header="0.19685039370078741" footer="0.27559055118110237"/>
  <pageSetup paperSize="9" fitToHeight="38" orientation="landscape" r:id="rId1"/>
  <headerFooter>
    <oddFooter>&amp;C&amp;"Times New Roman,обычный"&amp;10Стр. &amp;P из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92D050"/>
    <pageSetUpPr fitToPage="1"/>
  </sheetPr>
  <dimension ref="A1:M30"/>
  <sheetViews>
    <sheetView topLeftCell="A30" zoomScale="106" zoomScaleNormal="106" zoomScaleSheetLayoutView="130" workbookViewId="0">
      <selection sqref="A1:XFD29"/>
    </sheetView>
  </sheetViews>
  <sheetFormatPr defaultColWidth="9.140625" defaultRowHeight="15" x14ac:dyDescent="0.25"/>
  <cols>
    <col min="1" max="1" width="10.28515625" style="25" customWidth="1"/>
    <col min="2" max="2" width="27" style="74" customWidth="1"/>
    <col min="3" max="3" width="10.5703125" style="25" customWidth="1"/>
    <col min="4" max="4" width="14.42578125" style="63" customWidth="1"/>
    <col min="5" max="5" width="21.140625" style="21" customWidth="1"/>
    <col min="6" max="6" width="17.85546875" style="21" customWidth="1"/>
    <col min="7" max="7" width="15.42578125" style="21" customWidth="1"/>
    <col min="8" max="8" width="17" style="63" customWidth="1"/>
    <col min="9" max="9" width="15.5703125" style="63" customWidth="1"/>
    <col min="10" max="16384" width="9.140625" style="21"/>
  </cols>
  <sheetData>
    <row r="1" spans="1:13" hidden="1" x14ac:dyDescent="0.25">
      <c r="A1" s="188" t="s">
        <v>56</v>
      </c>
      <c r="B1" s="188"/>
      <c r="C1" s="188"/>
      <c r="D1" s="188"/>
      <c r="E1" s="20"/>
      <c r="F1" s="20"/>
      <c r="G1" s="20"/>
    </row>
    <row r="2" spans="1:13" hidden="1" x14ac:dyDescent="0.25">
      <c r="A2" s="54"/>
      <c r="B2" s="128"/>
      <c r="C2" s="54"/>
      <c r="D2" s="56"/>
      <c r="E2" s="20"/>
      <c r="F2" s="20"/>
      <c r="G2" s="20"/>
    </row>
    <row r="3" spans="1:13" ht="84" hidden="1" customHeight="1" x14ac:dyDescent="0.25">
      <c r="A3" s="6" t="s">
        <v>4</v>
      </c>
      <c r="B3" s="129" t="s">
        <v>15</v>
      </c>
      <c r="C3" s="16" t="s">
        <v>9</v>
      </c>
      <c r="D3" s="57" t="s">
        <v>1</v>
      </c>
      <c r="E3" s="6" t="s">
        <v>5</v>
      </c>
      <c r="F3" s="6" t="s">
        <v>6</v>
      </c>
      <c r="G3" s="6" t="s">
        <v>7</v>
      </c>
      <c r="H3" s="57" t="s">
        <v>57</v>
      </c>
      <c r="I3" s="57" t="s">
        <v>58</v>
      </c>
      <c r="K3" s="5"/>
      <c r="M3" s="5"/>
    </row>
    <row r="4" spans="1:13" ht="24" hidden="1" customHeight="1" x14ac:dyDescent="0.25">
      <c r="A4" s="7">
        <v>1</v>
      </c>
      <c r="B4" s="73">
        <v>2</v>
      </c>
      <c r="C4" s="7">
        <v>3</v>
      </c>
      <c r="D4" s="7">
        <v>4</v>
      </c>
      <c r="E4" s="7">
        <v>5</v>
      </c>
      <c r="F4" s="7">
        <v>6</v>
      </c>
      <c r="G4" s="7">
        <v>7</v>
      </c>
      <c r="H4" s="77">
        <v>8</v>
      </c>
      <c r="I4" s="77">
        <v>9</v>
      </c>
    </row>
    <row r="5" spans="1:13" ht="57" hidden="1" customHeight="1" x14ac:dyDescent="0.25">
      <c r="A5" s="145">
        <v>45126</v>
      </c>
      <c r="B5" s="146" t="s">
        <v>145</v>
      </c>
      <c r="C5" s="6">
        <v>240</v>
      </c>
      <c r="D5" s="147">
        <v>16000</v>
      </c>
      <c r="E5" s="148" t="s">
        <v>146</v>
      </c>
      <c r="F5" s="148" t="s">
        <v>148</v>
      </c>
      <c r="G5" s="148" t="s">
        <v>149</v>
      </c>
      <c r="H5" s="57">
        <v>0</v>
      </c>
      <c r="I5" s="147">
        <v>16000</v>
      </c>
    </row>
    <row r="6" spans="1:13" ht="102" hidden="1" x14ac:dyDescent="0.25">
      <c r="A6" s="142" t="s">
        <v>123</v>
      </c>
      <c r="B6" s="109" t="s">
        <v>147</v>
      </c>
      <c r="C6" s="142">
        <v>240</v>
      </c>
      <c r="D6" s="143">
        <v>1000</v>
      </c>
      <c r="E6" s="109" t="s">
        <v>151</v>
      </c>
      <c r="F6" s="98" t="s">
        <v>124</v>
      </c>
      <c r="G6" s="98" t="s">
        <v>125</v>
      </c>
      <c r="H6" s="57">
        <v>0</v>
      </c>
      <c r="I6" s="143">
        <v>1000</v>
      </c>
    </row>
    <row r="7" spans="1:13" ht="89.25" hidden="1" x14ac:dyDescent="0.25">
      <c r="A7" s="142" t="s">
        <v>123</v>
      </c>
      <c r="B7" s="109" t="s">
        <v>150</v>
      </c>
      <c r="C7" s="142">
        <v>240</v>
      </c>
      <c r="D7" s="143">
        <v>10000</v>
      </c>
      <c r="E7" s="109" t="s">
        <v>193</v>
      </c>
      <c r="F7" s="144" t="s">
        <v>126</v>
      </c>
      <c r="G7" s="144" t="s">
        <v>152</v>
      </c>
      <c r="H7" s="57">
        <v>0</v>
      </c>
      <c r="I7" s="143">
        <v>10000</v>
      </c>
    </row>
    <row r="8" spans="1:13" ht="76.5" hidden="1" x14ac:dyDescent="0.25">
      <c r="A8" s="142" t="s">
        <v>123</v>
      </c>
      <c r="B8" s="109" t="s">
        <v>153</v>
      </c>
      <c r="C8" s="142">
        <v>240</v>
      </c>
      <c r="D8" s="143">
        <v>21000</v>
      </c>
      <c r="E8" s="109" t="s">
        <v>193</v>
      </c>
      <c r="F8" s="144" t="s">
        <v>127</v>
      </c>
      <c r="G8" s="144" t="s">
        <v>154</v>
      </c>
      <c r="H8" s="57">
        <v>0</v>
      </c>
      <c r="I8" s="143">
        <v>21000</v>
      </c>
    </row>
    <row r="9" spans="1:13" ht="89.25" hidden="1" x14ac:dyDescent="0.25">
      <c r="A9" s="142" t="s">
        <v>123</v>
      </c>
      <c r="B9" s="109" t="s">
        <v>163</v>
      </c>
      <c r="C9" s="142">
        <v>240</v>
      </c>
      <c r="D9" s="143">
        <v>26452</v>
      </c>
      <c r="E9" s="109" t="s">
        <v>193</v>
      </c>
      <c r="F9" s="144" t="s">
        <v>128</v>
      </c>
      <c r="G9" s="144" t="s">
        <v>164</v>
      </c>
      <c r="H9" s="57">
        <v>0</v>
      </c>
      <c r="I9" s="143">
        <v>26452</v>
      </c>
    </row>
    <row r="10" spans="1:13" ht="89.25" hidden="1" x14ac:dyDescent="0.25">
      <c r="A10" s="142" t="s">
        <v>123</v>
      </c>
      <c r="B10" s="109" t="s">
        <v>165</v>
      </c>
      <c r="C10" s="142">
        <v>240</v>
      </c>
      <c r="D10" s="143">
        <v>34000</v>
      </c>
      <c r="E10" s="109" t="s">
        <v>193</v>
      </c>
      <c r="F10" s="144" t="s">
        <v>129</v>
      </c>
      <c r="G10" s="144" t="s">
        <v>166</v>
      </c>
      <c r="H10" s="57">
        <v>0</v>
      </c>
      <c r="I10" s="143">
        <v>34000</v>
      </c>
    </row>
    <row r="11" spans="1:13" ht="63.75" hidden="1" x14ac:dyDescent="0.25">
      <c r="A11" s="142" t="s">
        <v>130</v>
      </c>
      <c r="B11" s="109" t="s">
        <v>167</v>
      </c>
      <c r="C11" s="142">
        <v>240</v>
      </c>
      <c r="D11" s="143">
        <v>21450</v>
      </c>
      <c r="E11" s="109" t="s">
        <v>193</v>
      </c>
      <c r="F11" s="144" t="s">
        <v>131</v>
      </c>
      <c r="G11" s="144" t="s">
        <v>168</v>
      </c>
      <c r="H11" s="57">
        <v>0</v>
      </c>
      <c r="I11" s="143">
        <v>21450</v>
      </c>
    </row>
    <row r="12" spans="1:13" ht="76.5" hidden="1" x14ac:dyDescent="0.25">
      <c r="A12" s="142" t="s">
        <v>132</v>
      </c>
      <c r="B12" s="109" t="s">
        <v>169</v>
      </c>
      <c r="C12" s="142">
        <v>240</v>
      </c>
      <c r="D12" s="143">
        <v>4260</v>
      </c>
      <c r="E12" s="109" t="s">
        <v>170</v>
      </c>
      <c r="F12" s="144" t="s">
        <v>133</v>
      </c>
      <c r="G12" s="144" t="s">
        <v>182</v>
      </c>
      <c r="H12" s="57">
        <v>0</v>
      </c>
      <c r="I12" s="143">
        <v>4260</v>
      </c>
    </row>
    <row r="13" spans="1:13" ht="76.5" hidden="1" x14ac:dyDescent="0.25">
      <c r="A13" s="142" t="s">
        <v>132</v>
      </c>
      <c r="B13" s="109" t="s">
        <v>171</v>
      </c>
      <c r="C13" s="142">
        <v>240</v>
      </c>
      <c r="D13" s="143">
        <v>5400</v>
      </c>
      <c r="E13" s="109" t="s">
        <v>172</v>
      </c>
      <c r="F13" s="144" t="s">
        <v>134</v>
      </c>
      <c r="G13" s="144" t="s">
        <v>181</v>
      </c>
      <c r="H13" s="57">
        <v>0</v>
      </c>
      <c r="I13" s="143">
        <v>5400</v>
      </c>
    </row>
    <row r="14" spans="1:13" ht="76.5" hidden="1" x14ac:dyDescent="0.25">
      <c r="A14" s="142" t="s">
        <v>132</v>
      </c>
      <c r="B14" s="109" t="s">
        <v>171</v>
      </c>
      <c r="C14" s="142">
        <v>240</v>
      </c>
      <c r="D14" s="143">
        <v>5640</v>
      </c>
      <c r="E14" s="109" t="s">
        <v>173</v>
      </c>
      <c r="F14" s="144" t="s">
        <v>135</v>
      </c>
      <c r="G14" s="144" t="s">
        <v>180</v>
      </c>
      <c r="H14" s="57">
        <v>0</v>
      </c>
      <c r="I14" s="143">
        <v>5640</v>
      </c>
    </row>
    <row r="15" spans="1:13" ht="76.5" hidden="1" x14ac:dyDescent="0.25">
      <c r="A15" s="142" t="s">
        <v>132</v>
      </c>
      <c r="B15" s="109" t="s">
        <v>171</v>
      </c>
      <c r="C15" s="142">
        <v>240</v>
      </c>
      <c r="D15" s="143">
        <v>13680</v>
      </c>
      <c r="E15" s="109" t="s">
        <v>174</v>
      </c>
      <c r="F15" s="144" t="s">
        <v>136</v>
      </c>
      <c r="G15" s="144" t="s">
        <v>179</v>
      </c>
      <c r="H15" s="57">
        <v>0</v>
      </c>
      <c r="I15" s="143">
        <v>13680</v>
      </c>
    </row>
    <row r="16" spans="1:13" ht="76.5" hidden="1" x14ac:dyDescent="0.25">
      <c r="A16" s="142" t="s">
        <v>132</v>
      </c>
      <c r="B16" s="109" t="s">
        <v>171</v>
      </c>
      <c r="C16" s="142">
        <v>240</v>
      </c>
      <c r="D16" s="143">
        <v>26520</v>
      </c>
      <c r="E16" s="109" t="s">
        <v>175</v>
      </c>
      <c r="F16" s="144" t="s">
        <v>137</v>
      </c>
      <c r="G16" s="144" t="s">
        <v>178</v>
      </c>
      <c r="H16" s="57">
        <v>0</v>
      </c>
      <c r="I16" s="143">
        <v>26520</v>
      </c>
    </row>
    <row r="17" spans="1:9" ht="76.5" hidden="1" x14ac:dyDescent="0.25">
      <c r="A17" s="142" t="s">
        <v>138</v>
      </c>
      <c r="B17" s="109" t="s">
        <v>176</v>
      </c>
      <c r="C17" s="142">
        <v>240</v>
      </c>
      <c r="D17" s="143">
        <v>7782.6</v>
      </c>
      <c r="E17" s="109" t="s">
        <v>177</v>
      </c>
      <c r="F17" s="144" t="s">
        <v>139</v>
      </c>
      <c r="G17" s="144" t="s">
        <v>183</v>
      </c>
      <c r="H17" s="57">
        <v>0</v>
      </c>
      <c r="I17" s="143">
        <v>7782.6</v>
      </c>
    </row>
    <row r="18" spans="1:9" ht="51" hidden="1" x14ac:dyDescent="0.25">
      <c r="A18" s="142" t="s">
        <v>120</v>
      </c>
      <c r="B18" s="109" t="s">
        <v>176</v>
      </c>
      <c r="C18" s="142">
        <v>240</v>
      </c>
      <c r="D18" s="143">
        <v>2700</v>
      </c>
      <c r="E18" s="109" t="s">
        <v>184</v>
      </c>
      <c r="F18" s="144" t="s">
        <v>140</v>
      </c>
      <c r="G18" s="144" t="s">
        <v>185</v>
      </c>
      <c r="H18" s="57">
        <v>0</v>
      </c>
      <c r="I18" s="143">
        <v>2700</v>
      </c>
    </row>
    <row r="19" spans="1:9" ht="63.75" hidden="1" x14ac:dyDescent="0.25">
      <c r="A19" s="142" t="s">
        <v>120</v>
      </c>
      <c r="B19" s="109" t="s">
        <v>176</v>
      </c>
      <c r="C19" s="142">
        <v>240</v>
      </c>
      <c r="D19" s="143">
        <v>5917.2</v>
      </c>
      <c r="E19" s="109" t="s">
        <v>186</v>
      </c>
      <c r="F19" s="144" t="s">
        <v>141</v>
      </c>
      <c r="G19" s="144" t="s">
        <v>187</v>
      </c>
      <c r="H19" s="57">
        <v>0</v>
      </c>
      <c r="I19" s="143">
        <v>5917.2</v>
      </c>
    </row>
    <row r="20" spans="1:9" ht="76.5" hidden="1" x14ac:dyDescent="0.25">
      <c r="A20" s="142" t="s">
        <v>121</v>
      </c>
      <c r="B20" s="109" t="s">
        <v>171</v>
      </c>
      <c r="C20" s="142">
        <v>240</v>
      </c>
      <c r="D20" s="143">
        <v>21420</v>
      </c>
      <c r="E20" s="109" t="s">
        <v>188</v>
      </c>
      <c r="F20" s="144" t="s">
        <v>142</v>
      </c>
      <c r="G20" s="144" t="s">
        <v>189</v>
      </c>
      <c r="H20" s="57">
        <v>0</v>
      </c>
      <c r="I20" s="143">
        <v>21420</v>
      </c>
    </row>
    <row r="21" spans="1:9" ht="76.5" hidden="1" x14ac:dyDescent="0.25">
      <c r="A21" s="142" t="s">
        <v>122</v>
      </c>
      <c r="B21" s="109" t="s">
        <v>171</v>
      </c>
      <c r="C21" s="142">
        <v>240</v>
      </c>
      <c r="D21" s="143">
        <v>30000</v>
      </c>
      <c r="E21" s="109" t="s">
        <v>190</v>
      </c>
      <c r="F21" s="144" t="s">
        <v>143</v>
      </c>
      <c r="G21" s="144" t="s">
        <v>191</v>
      </c>
      <c r="H21" s="57">
        <v>0</v>
      </c>
      <c r="I21" s="143">
        <v>30000</v>
      </c>
    </row>
    <row r="22" spans="1:9" hidden="1" x14ac:dyDescent="0.25">
      <c r="A22" s="167"/>
      <c r="B22" s="168" t="s">
        <v>61</v>
      </c>
      <c r="C22" s="167"/>
      <c r="D22" s="169">
        <f>SUM(D5:D21)</f>
        <v>253221.80000000002</v>
      </c>
      <c r="E22" s="170"/>
      <c r="F22" s="171"/>
      <c r="G22" s="171"/>
      <c r="H22" s="172">
        <f>SUM(H5:H21)</f>
        <v>0</v>
      </c>
      <c r="I22" s="169">
        <f>SUM(I5:I21)</f>
        <v>253221.80000000002</v>
      </c>
    </row>
    <row r="23" spans="1:9" ht="16.5" hidden="1" x14ac:dyDescent="0.25">
      <c r="B23" s="130"/>
      <c r="C23" s="55"/>
      <c r="D23" s="60"/>
      <c r="E23" s="13"/>
      <c r="F23" s="13"/>
      <c r="G23" s="13"/>
      <c r="H23" s="61"/>
      <c r="I23" s="61"/>
    </row>
    <row r="24" spans="1:9" ht="51.75" hidden="1" customHeight="1" x14ac:dyDescent="0.2">
      <c r="A24" s="187" t="s">
        <v>199</v>
      </c>
      <c r="B24" s="187"/>
      <c r="C24" s="187"/>
      <c r="D24" s="187"/>
      <c r="E24" s="78" t="s">
        <v>72</v>
      </c>
      <c r="F24" s="22"/>
      <c r="H24" s="149" t="s">
        <v>198</v>
      </c>
      <c r="I24" s="61"/>
    </row>
    <row r="25" spans="1:9" ht="9.75" hidden="1" customHeight="1" x14ac:dyDescent="0.25">
      <c r="A25" s="10"/>
      <c r="B25" s="131"/>
      <c r="C25" s="10"/>
      <c r="D25" s="61"/>
      <c r="E25" s="22"/>
      <c r="F25" s="185" t="s">
        <v>73</v>
      </c>
      <c r="G25" s="186"/>
      <c r="H25" s="186"/>
      <c r="I25" s="61"/>
    </row>
    <row r="26" spans="1:9" hidden="1" x14ac:dyDescent="0.25">
      <c r="A26" s="10"/>
      <c r="B26" s="131"/>
      <c r="C26" s="10"/>
      <c r="D26" s="62"/>
      <c r="E26" s="22"/>
      <c r="F26" s="22"/>
      <c r="G26" s="22"/>
      <c r="H26" s="140" t="s">
        <v>200</v>
      </c>
      <c r="I26" s="61"/>
    </row>
    <row r="27" spans="1:9" hidden="1" x14ac:dyDescent="0.25">
      <c r="A27" s="10"/>
      <c r="B27" s="131"/>
      <c r="C27" s="10"/>
      <c r="D27" s="61"/>
      <c r="E27" s="22"/>
      <c r="F27" s="53"/>
      <c r="G27" s="79"/>
      <c r="H27" s="75" t="s">
        <v>74</v>
      </c>
      <c r="I27" s="61"/>
    </row>
    <row r="28" spans="1:9" hidden="1" x14ac:dyDescent="0.25">
      <c r="A28" s="10"/>
      <c r="B28" s="131"/>
      <c r="C28" s="10"/>
      <c r="D28" s="61"/>
      <c r="E28" s="22"/>
      <c r="F28" s="22"/>
      <c r="G28" s="22"/>
      <c r="H28" s="61"/>
      <c r="I28" s="61"/>
    </row>
    <row r="29" spans="1:9" hidden="1" x14ac:dyDescent="0.25">
      <c r="A29" s="139" t="s">
        <v>71</v>
      </c>
      <c r="B29" s="131"/>
      <c r="C29" s="10"/>
      <c r="D29" s="61"/>
      <c r="E29" s="22"/>
      <c r="F29" s="22"/>
      <c r="G29" s="22"/>
      <c r="H29" s="61"/>
      <c r="I29" s="61"/>
    </row>
    <row r="30" spans="1:9" x14ac:dyDescent="0.25">
      <c r="A30" s="10"/>
      <c r="B30" s="131"/>
      <c r="C30" s="10"/>
      <c r="D30" s="61"/>
      <c r="E30" s="22"/>
      <c r="F30" s="22"/>
      <c r="G30" s="22"/>
      <c r="H30" s="61"/>
      <c r="I30" s="61"/>
    </row>
  </sheetData>
  <autoFilter ref="A4:N22" xr:uid="{00000000-0009-0000-0000-000003000000}"/>
  <mergeCells count="3">
    <mergeCell ref="F25:H25"/>
    <mergeCell ref="A24:D24"/>
    <mergeCell ref="A1:D1"/>
  </mergeCells>
  <phoneticPr fontId="0" type="noConversion"/>
  <pageMargins left="0.19685039370078741" right="0.19685039370078741" top="1.1417322834645669" bottom="0.55118110236220474" header="0.19685039370078741" footer="0.27559055118110237"/>
  <pageSetup paperSize="9" scale="96" fitToHeight="38" orientation="landscape" r:id="rId1"/>
  <headerFooter>
    <oddFooter>&amp;C&amp;"Times New Roman,обычный"&amp;10Стр. &amp;P из &amp;N</oddFooter>
  </headerFooter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M71"/>
  <sheetViews>
    <sheetView tabSelected="1" zoomScale="84" zoomScaleNormal="84" zoomScaleSheetLayoutView="140" workbookViewId="0">
      <selection activeCell="K55" sqref="K55"/>
    </sheetView>
  </sheetViews>
  <sheetFormatPr defaultColWidth="9.140625" defaultRowHeight="15" x14ac:dyDescent="0.25"/>
  <cols>
    <col min="1" max="1" width="5.28515625" style="83" customWidth="1"/>
    <col min="2" max="4" width="8.140625" style="32" customWidth="1"/>
    <col min="5" max="5" width="9.7109375" style="32" customWidth="1"/>
    <col min="6" max="6" width="7" style="32" customWidth="1"/>
    <col min="7" max="7" width="8.140625" style="32" customWidth="1"/>
    <col min="8" max="8" width="6.7109375" style="32" customWidth="1"/>
    <col min="9" max="9" width="6.5703125" style="32" customWidth="1"/>
    <col min="10" max="10" width="15.42578125" style="32" customWidth="1"/>
    <col min="11" max="11" width="13.7109375" style="32" customWidth="1"/>
    <col min="12" max="16384" width="9.140625" style="32"/>
  </cols>
  <sheetData>
    <row r="1" spans="1:11" x14ac:dyDescent="0.25">
      <c r="A1" s="84"/>
      <c r="B1" s="26"/>
      <c r="C1" s="26"/>
      <c r="D1" s="26"/>
      <c r="E1" s="26"/>
      <c r="F1" s="26"/>
      <c r="G1" s="26"/>
      <c r="H1" s="26"/>
      <c r="I1" s="26"/>
      <c r="J1" s="26"/>
      <c r="K1" s="26"/>
    </row>
    <row r="2" spans="1:11" x14ac:dyDescent="0.25">
      <c r="A2" s="84"/>
      <c r="B2" s="27"/>
      <c r="C2" s="27"/>
      <c r="D2" s="211" t="s">
        <v>192</v>
      </c>
      <c r="E2" s="211"/>
      <c r="F2" s="210" t="s">
        <v>49</v>
      </c>
      <c r="G2" s="210"/>
      <c r="H2" s="210"/>
      <c r="I2" s="210"/>
      <c r="J2" s="27"/>
      <c r="K2" s="27"/>
    </row>
    <row r="3" spans="1:11" x14ac:dyDescent="0.25">
      <c r="A3" s="84"/>
      <c r="B3" s="33"/>
      <c r="C3" s="33"/>
      <c r="D3" s="206" t="s">
        <v>75</v>
      </c>
      <c r="E3" s="206"/>
      <c r="F3" s="33"/>
      <c r="G3" s="33"/>
      <c r="H3" s="33"/>
      <c r="I3" s="27"/>
      <c r="J3" s="27"/>
      <c r="K3" s="27"/>
    </row>
    <row r="4" spans="1:11" ht="27" customHeight="1" x14ac:dyDescent="0.25">
      <c r="A4" s="205" t="s">
        <v>79</v>
      </c>
      <c r="B4" s="205"/>
      <c r="C4" s="205"/>
      <c r="D4" s="205"/>
      <c r="E4" s="205"/>
      <c r="F4" s="205"/>
      <c r="G4" s="205"/>
      <c r="H4" s="205"/>
      <c r="I4" s="205"/>
      <c r="J4" s="205"/>
      <c r="K4" s="205"/>
    </row>
    <row r="5" spans="1:11" x14ac:dyDescent="0.25">
      <c r="A5" s="191" t="str">
        <f>'I Поступление в фонд'!A7:F7</f>
        <v>Выборы депутатов Законодательного Собрания Владимирской области восьмого созыва</v>
      </c>
      <c r="B5" s="191"/>
      <c r="C5" s="191"/>
      <c r="D5" s="191"/>
      <c r="E5" s="191"/>
      <c r="F5" s="191"/>
      <c r="G5" s="191"/>
      <c r="H5" s="191"/>
      <c r="I5" s="191"/>
      <c r="J5" s="191"/>
      <c r="K5" s="191"/>
    </row>
    <row r="6" spans="1:11" s="35" customFormat="1" ht="12" x14ac:dyDescent="0.2">
      <c r="A6" s="85"/>
      <c r="B6" s="34"/>
      <c r="C6" s="190" t="s">
        <v>76</v>
      </c>
      <c r="D6" s="190"/>
      <c r="E6" s="190"/>
      <c r="F6" s="190"/>
      <c r="G6" s="190"/>
      <c r="H6" s="190"/>
      <c r="I6" s="190"/>
      <c r="J6" s="190"/>
      <c r="K6" s="34"/>
    </row>
    <row r="7" spans="1:11" x14ac:dyDescent="0.25">
      <c r="A7" s="191" t="str">
        <f>'I Поступление в фонд'!A9:F9</f>
        <v>Козлов Сергей Владимирович</v>
      </c>
      <c r="B7" s="191"/>
      <c r="C7" s="191"/>
      <c r="D7" s="191"/>
      <c r="E7" s="191"/>
      <c r="F7" s="191"/>
      <c r="G7" s="191"/>
      <c r="H7" s="191"/>
      <c r="I7" s="191"/>
      <c r="J7" s="191"/>
      <c r="K7" s="191"/>
    </row>
    <row r="8" spans="1:11" s="35" customFormat="1" ht="12" x14ac:dyDescent="0.2">
      <c r="A8" s="85"/>
      <c r="B8" s="34"/>
      <c r="C8" s="190" t="s">
        <v>77</v>
      </c>
      <c r="D8" s="190"/>
      <c r="E8" s="190"/>
      <c r="F8" s="190"/>
      <c r="G8" s="190"/>
      <c r="H8" s="190"/>
      <c r="I8" s="190"/>
      <c r="J8" s="190"/>
      <c r="K8" s="34"/>
    </row>
    <row r="9" spans="1:11" x14ac:dyDescent="0.25">
      <c r="A9" s="191" t="str">
        <f>'I Поступление в фонд'!A11:F11</f>
        <v>Одномандатный избирательный округ № 14</v>
      </c>
      <c r="B9" s="191"/>
      <c r="C9" s="191"/>
      <c r="D9" s="191"/>
      <c r="E9" s="191"/>
      <c r="F9" s="191"/>
      <c r="G9" s="191"/>
      <c r="H9" s="191"/>
      <c r="I9" s="191"/>
      <c r="J9" s="191"/>
      <c r="K9" s="191"/>
    </row>
    <row r="10" spans="1:11" s="35" customFormat="1" ht="12" x14ac:dyDescent="0.2">
      <c r="A10" s="85"/>
      <c r="B10" s="34"/>
      <c r="C10" s="190" t="s">
        <v>78</v>
      </c>
      <c r="D10" s="190"/>
      <c r="E10" s="190"/>
      <c r="F10" s="190"/>
      <c r="G10" s="190"/>
      <c r="H10" s="190"/>
      <c r="I10" s="190"/>
      <c r="J10" s="190"/>
      <c r="K10" s="34"/>
    </row>
    <row r="11" spans="1:11" ht="27" customHeight="1" x14ac:dyDescent="0.25">
      <c r="A11" s="192" t="str">
        <f>'I Поступление в фонд'!A13:F13</f>
        <v>№ 40810810310009000188, Структурное подразделение № 8611/0161 ПАО Сбербанк,  601352, г. Судогда, пер. Большой Советский, 4</v>
      </c>
      <c r="B11" s="193"/>
      <c r="C11" s="193"/>
      <c r="D11" s="193"/>
      <c r="E11" s="193"/>
      <c r="F11" s="193"/>
      <c r="G11" s="193"/>
      <c r="H11" s="193"/>
      <c r="I11" s="193"/>
      <c r="J11" s="193"/>
      <c r="K11" s="193"/>
    </row>
    <row r="12" spans="1:11" s="35" customFormat="1" ht="10.5" customHeight="1" x14ac:dyDescent="0.2">
      <c r="A12" s="190" t="s">
        <v>66</v>
      </c>
      <c r="B12" s="190"/>
      <c r="C12" s="190"/>
      <c r="D12" s="190"/>
      <c r="E12" s="190"/>
      <c r="F12" s="190"/>
      <c r="G12" s="190"/>
      <c r="H12" s="190"/>
      <c r="I12" s="190"/>
      <c r="J12" s="190"/>
      <c r="K12" s="190"/>
    </row>
    <row r="13" spans="1:11" ht="14.25" customHeight="1" x14ac:dyDescent="0.25">
      <c r="A13" s="87"/>
      <c r="B13" s="36"/>
      <c r="C13" s="36"/>
      <c r="D13" s="36"/>
      <c r="E13" s="36"/>
      <c r="F13" s="36"/>
      <c r="G13" s="36"/>
      <c r="H13" s="36"/>
      <c r="I13" s="212"/>
      <c r="J13" s="212"/>
      <c r="K13" s="212"/>
    </row>
    <row r="14" spans="1:11" s="81" customFormat="1" ht="25.5" x14ac:dyDescent="0.25">
      <c r="A14" s="207" t="s">
        <v>17</v>
      </c>
      <c r="B14" s="208"/>
      <c r="C14" s="208"/>
      <c r="D14" s="208"/>
      <c r="E14" s="208"/>
      <c r="F14" s="208"/>
      <c r="G14" s="208"/>
      <c r="H14" s="209"/>
      <c r="I14" s="80" t="s">
        <v>18</v>
      </c>
      <c r="J14" s="43" t="s">
        <v>1</v>
      </c>
      <c r="K14" s="80" t="s">
        <v>48</v>
      </c>
    </row>
    <row r="15" spans="1:11" s="38" customFormat="1" ht="12.75" x14ac:dyDescent="0.2">
      <c r="A15" s="88">
        <v>1</v>
      </c>
      <c r="B15" s="37"/>
      <c r="C15" s="37"/>
      <c r="D15" s="37"/>
      <c r="E15" s="37"/>
      <c r="F15" s="37"/>
      <c r="G15" s="37"/>
      <c r="H15" s="37"/>
      <c r="I15" s="28">
        <v>2</v>
      </c>
      <c r="J15" s="28">
        <v>3</v>
      </c>
      <c r="K15" s="28">
        <v>4</v>
      </c>
    </row>
    <row r="16" spans="1:11" x14ac:dyDescent="0.25">
      <c r="A16" s="89">
        <v>1</v>
      </c>
      <c r="B16" s="201" t="s">
        <v>19</v>
      </c>
      <c r="C16" s="202"/>
      <c r="D16" s="202"/>
      <c r="E16" s="202"/>
      <c r="F16" s="202"/>
      <c r="G16" s="202"/>
      <c r="H16" s="203"/>
      <c r="I16" s="39">
        <v>10</v>
      </c>
      <c r="J16" s="29">
        <f>+J18+J24</f>
        <v>255000</v>
      </c>
      <c r="K16" s="40"/>
    </row>
    <row r="17" spans="1:11" x14ac:dyDescent="0.25">
      <c r="A17" s="82" t="s">
        <v>20</v>
      </c>
      <c r="B17" s="30"/>
      <c r="C17" s="30"/>
      <c r="D17" s="30"/>
      <c r="E17" s="30"/>
      <c r="F17" s="30"/>
      <c r="G17" s="30"/>
      <c r="H17" s="30"/>
      <c r="I17" s="30"/>
      <c r="J17" s="30"/>
      <c r="K17" s="41"/>
    </row>
    <row r="18" spans="1:11" ht="29.25" customHeight="1" x14ac:dyDescent="0.25">
      <c r="A18" s="88" t="s">
        <v>82</v>
      </c>
      <c r="B18" s="196" t="s">
        <v>21</v>
      </c>
      <c r="C18" s="197"/>
      <c r="D18" s="197"/>
      <c r="E18" s="197"/>
      <c r="F18" s="197"/>
      <c r="G18" s="197"/>
      <c r="H18" s="198"/>
      <c r="I18" s="28">
        <v>20</v>
      </c>
      <c r="J18" s="174">
        <f>SUM(J20:J23)</f>
        <v>255000</v>
      </c>
      <c r="K18" s="42"/>
    </row>
    <row r="19" spans="1:11" x14ac:dyDescent="0.25">
      <c r="A19" s="82" t="s">
        <v>22</v>
      </c>
      <c r="B19" s="30"/>
      <c r="C19" s="30"/>
      <c r="D19" s="30"/>
      <c r="E19" s="30"/>
      <c r="F19" s="30"/>
      <c r="G19" s="30"/>
      <c r="H19" s="30"/>
      <c r="I19" s="30"/>
      <c r="J19" s="175"/>
      <c r="K19" s="41"/>
    </row>
    <row r="20" spans="1:11" x14ac:dyDescent="0.25">
      <c r="A20" s="88" t="s">
        <v>83</v>
      </c>
      <c r="B20" s="196" t="s">
        <v>80</v>
      </c>
      <c r="C20" s="197"/>
      <c r="D20" s="197"/>
      <c r="E20" s="197"/>
      <c r="F20" s="197"/>
      <c r="G20" s="197"/>
      <c r="H20" s="198"/>
      <c r="I20" s="28">
        <v>30</v>
      </c>
      <c r="J20" s="174">
        <v>255000</v>
      </c>
      <c r="K20" s="42"/>
    </row>
    <row r="21" spans="1:11" ht="29.25" customHeight="1" x14ac:dyDescent="0.25">
      <c r="A21" s="88" t="s">
        <v>84</v>
      </c>
      <c r="B21" s="196" t="s">
        <v>81</v>
      </c>
      <c r="C21" s="197"/>
      <c r="D21" s="197"/>
      <c r="E21" s="197"/>
      <c r="F21" s="197"/>
      <c r="G21" s="197"/>
      <c r="H21" s="198"/>
      <c r="I21" s="28">
        <v>40</v>
      </c>
      <c r="J21" s="174">
        <f>SUMIF('I Поступление в фонд'!$C$23:$C$23,Фин.отчет!I21,'I Поступление в фонд'!$D$23:$D$23)</f>
        <v>0</v>
      </c>
      <c r="K21" s="42"/>
    </row>
    <row r="22" spans="1:11" x14ac:dyDescent="0.25">
      <c r="A22" s="88" t="s">
        <v>85</v>
      </c>
      <c r="B22" s="196" t="s">
        <v>23</v>
      </c>
      <c r="C22" s="197"/>
      <c r="D22" s="197"/>
      <c r="E22" s="197"/>
      <c r="F22" s="197"/>
      <c r="G22" s="197"/>
      <c r="H22" s="198"/>
      <c r="I22" s="28">
        <v>50</v>
      </c>
      <c r="J22" s="174">
        <f>SUMIF('I Поступление в фонд'!$C$23:$C$23,Фин.отчет!I22,'I Поступление в фонд'!$D$23:$D$23)</f>
        <v>0</v>
      </c>
      <c r="K22" s="42"/>
    </row>
    <row r="23" spans="1:11" x14ac:dyDescent="0.25">
      <c r="A23" s="90" t="s">
        <v>86</v>
      </c>
      <c r="B23" s="196" t="s">
        <v>24</v>
      </c>
      <c r="C23" s="197"/>
      <c r="D23" s="197"/>
      <c r="E23" s="197"/>
      <c r="F23" s="197"/>
      <c r="G23" s="197"/>
      <c r="H23" s="198"/>
      <c r="I23" s="28">
        <v>60</v>
      </c>
      <c r="J23" s="174">
        <f>SUMIF('I Поступление в фонд'!$C$23:$C$23,Фин.отчет!I23,'I Поступление в фонд'!$D$23:$D$23)</f>
        <v>0</v>
      </c>
      <c r="K23" s="42"/>
    </row>
    <row r="24" spans="1:11" ht="44.25" customHeight="1" x14ac:dyDescent="0.25">
      <c r="A24" s="88" t="s">
        <v>87</v>
      </c>
      <c r="B24" s="196" t="s">
        <v>194</v>
      </c>
      <c r="C24" s="197"/>
      <c r="D24" s="197"/>
      <c r="E24" s="197"/>
      <c r="F24" s="197"/>
      <c r="G24" s="197"/>
      <c r="H24" s="198"/>
      <c r="I24" s="28">
        <v>70</v>
      </c>
      <c r="J24" s="174">
        <f>J26+J27+J28</f>
        <v>0</v>
      </c>
      <c r="K24" s="42"/>
    </row>
    <row r="25" spans="1:11" x14ac:dyDescent="0.25">
      <c r="A25" s="82" t="s">
        <v>22</v>
      </c>
      <c r="B25" s="30"/>
      <c r="C25" s="30"/>
      <c r="D25" s="30"/>
      <c r="E25" s="30"/>
      <c r="F25" s="30"/>
      <c r="G25" s="30"/>
      <c r="H25" s="30"/>
      <c r="I25" s="30"/>
      <c r="J25" s="175"/>
      <c r="K25" s="41"/>
    </row>
    <row r="26" spans="1:11" ht="43.5" customHeight="1" x14ac:dyDescent="0.25">
      <c r="A26" s="88" t="s">
        <v>88</v>
      </c>
      <c r="B26" s="196" t="s">
        <v>195</v>
      </c>
      <c r="C26" s="197"/>
      <c r="D26" s="197"/>
      <c r="E26" s="197"/>
      <c r="F26" s="197"/>
      <c r="G26" s="197"/>
      <c r="H26" s="198"/>
      <c r="I26" s="28">
        <v>80</v>
      </c>
      <c r="J26" s="174">
        <f>SUMIF('I Поступление в фонд'!$C$23:$C$23,Фин.отчет!I26,'I Поступление в фонд'!$D$23:$D$23)</f>
        <v>0</v>
      </c>
      <c r="K26" s="42"/>
    </row>
    <row r="27" spans="1:11" ht="16.5" customHeight="1" x14ac:dyDescent="0.25">
      <c r="A27" s="88" t="s">
        <v>89</v>
      </c>
      <c r="B27" s="196" t="s">
        <v>25</v>
      </c>
      <c r="C27" s="197"/>
      <c r="D27" s="197"/>
      <c r="E27" s="197"/>
      <c r="F27" s="197"/>
      <c r="G27" s="197"/>
      <c r="H27" s="198"/>
      <c r="I27" s="28">
        <v>90</v>
      </c>
      <c r="J27" s="174">
        <f>SUMIF('I Поступление в фонд'!$C$23:$C$23,Фин.отчет!I27,'I Поступление в фонд'!$D$23:$D$23)</f>
        <v>0</v>
      </c>
      <c r="K27" s="42"/>
    </row>
    <row r="28" spans="1:11" x14ac:dyDescent="0.25">
      <c r="A28" s="88" t="s">
        <v>90</v>
      </c>
      <c r="B28" s="196" t="s">
        <v>26</v>
      </c>
      <c r="C28" s="197"/>
      <c r="D28" s="197"/>
      <c r="E28" s="197"/>
      <c r="F28" s="197"/>
      <c r="G28" s="197"/>
      <c r="H28" s="198"/>
      <c r="I28" s="28">
        <v>100</v>
      </c>
      <c r="J28" s="174">
        <f>SUMIF('I Поступление в фонд'!$C$23:$C$23,Фин.отчет!I28,'I Поступление в фонд'!$D$23:$D$23)</f>
        <v>0</v>
      </c>
      <c r="K28" s="42"/>
    </row>
    <row r="29" spans="1:11" ht="27" customHeight="1" x14ac:dyDescent="0.25">
      <c r="A29" s="89" t="s">
        <v>91</v>
      </c>
      <c r="B29" s="201" t="s">
        <v>27</v>
      </c>
      <c r="C29" s="202"/>
      <c r="D29" s="202"/>
      <c r="E29" s="202"/>
      <c r="F29" s="202"/>
      <c r="G29" s="202"/>
      <c r="H29" s="203"/>
      <c r="I29" s="39">
        <v>110</v>
      </c>
      <c r="J29" s="173">
        <v>1778.2</v>
      </c>
      <c r="K29" s="40"/>
    </row>
    <row r="30" spans="1:11" x14ac:dyDescent="0.25">
      <c r="A30" s="82" t="s">
        <v>20</v>
      </c>
      <c r="B30" s="30"/>
      <c r="C30" s="30"/>
      <c r="D30" s="30"/>
      <c r="E30" s="30"/>
      <c r="F30" s="30"/>
      <c r="G30" s="30"/>
      <c r="H30" s="30"/>
      <c r="I30" s="30"/>
      <c r="J30" s="30"/>
      <c r="K30" s="41"/>
    </row>
    <row r="31" spans="1:11" x14ac:dyDescent="0.25">
      <c r="A31" s="88" t="s">
        <v>92</v>
      </c>
      <c r="B31" s="196" t="s">
        <v>111</v>
      </c>
      <c r="C31" s="197"/>
      <c r="D31" s="197"/>
      <c r="E31" s="197"/>
      <c r="F31" s="197"/>
      <c r="G31" s="197"/>
      <c r="H31" s="198"/>
      <c r="I31" s="28">
        <v>120</v>
      </c>
      <c r="J31" s="31">
        <f>SUMIF('III Возврат|перечис-е в бюджет '!$D$5:$D$18,Фин.отчет!I31,'III Возврат|перечис-е в бюджет '!$E$5:$E$18)</f>
        <v>0</v>
      </c>
      <c r="K31" s="42"/>
    </row>
    <row r="32" spans="1:11" ht="30.75" customHeight="1" x14ac:dyDescent="0.25">
      <c r="A32" s="88" t="s">
        <v>93</v>
      </c>
      <c r="B32" s="196" t="s">
        <v>28</v>
      </c>
      <c r="C32" s="197"/>
      <c r="D32" s="197"/>
      <c r="E32" s="197"/>
      <c r="F32" s="197"/>
      <c r="G32" s="197"/>
      <c r="H32" s="198"/>
      <c r="I32" s="28">
        <v>130</v>
      </c>
      <c r="J32" s="31">
        <f>SUM(J34:J36)</f>
        <v>0</v>
      </c>
      <c r="K32" s="42"/>
    </row>
    <row r="33" spans="1:11" x14ac:dyDescent="0.25">
      <c r="A33" s="82" t="s">
        <v>22</v>
      </c>
      <c r="B33" s="30"/>
      <c r="C33" s="30"/>
      <c r="D33" s="30"/>
      <c r="E33" s="30"/>
      <c r="F33" s="30"/>
      <c r="G33" s="30"/>
      <c r="H33" s="30"/>
      <c r="I33" s="30"/>
      <c r="J33" s="30"/>
      <c r="K33" s="41"/>
    </row>
    <row r="34" spans="1:11" ht="42.75" customHeight="1" x14ac:dyDescent="0.25">
      <c r="A34" s="88" t="s">
        <v>94</v>
      </c>
      <c r="B34" s="196" t="s">
        <v>29</v>
      </c>
      <c r="C34" s="197"/>
      <c r="D34" s="197"/>
      <c r="E34" s="197"/>
      <c r="F34" s="197"/>
      <c r="G34" s="197"/>
      <c r="H34" s="198"/>
      <c r="I34" s="28">
        <v>140</v>
      </c>
      <c r="J34" s="31">
        <f>SUMIF('III Возврат|перечис-е в бюджет '!$D$5:$D$18,Фин.отчет!I34,'III Возврат|перечис-е в бюджет '!$E$5:$E$18)</f>
        <v>0</v>
      </c>
      <c r="K34" s="42"/>
    </row>
    <row r="35" spans="1:11" ht="41.25" customHeight="1" x14ac:dyDescent="0.25">
      <c r="A35" s="88" t="s">
        <v>95</v>
      </c>
      <c r="B35" s="196" t="s">
        <v>30</v>
      </c>
      <c r="C35" s="197"/>
      <c r="D35" s="197"/>
      <c r="E35" s="197"/>
      <c r="F35" s="197"/>
      <c r="G35" s="197"/>
      <c r="H35" s="198"/>
      <c r="I35" s="28">
        <v>150</v>
      </c>
      <c r="J35" s="31">
        <f>SUMIF('III Возврат|перечис-е в бюджет '!$D$5:$D$18,Фин.отчет!I35,'III Возврат|перечис-е в бюджет '!$E$5:$E$18)</f>
        <v>0</v>
      </c>
      <c r="K35" s="42"/>
    </row>
    <row r="36" spans="1:11" x14ac:dyDescent="0.25">
      <c r="A36" s="88" t="s">
        <v>96</v>
      </c>
      <c r="B36" s="196" t="s">
        <v>31</v>
      </c>
      <c r="C36" s="197"/>
      <c r="D36" s="197"/>
      <c r="E36" s="197"/>
      <c r="F36" s="197"/>
      <c r="G36" s="197"/>
      <c r="H36" s="198"/>
      <c r="I36" s="28">
        <v>160</v>
      </c>
      <c r="J36" s="31">
        <f>SUMIF('III Возврат|перечис-е в бюджет '!$D$5:$D$18,Фин.отчет!I36,'III Возврат|перечис-е в бюджет '!$E$5:$E$18)</f>
        <v>0</v>
      </c>
      <c r="K36" s="42"/>
    </row>
    <row r="37" spans="1:11" ht="26.25" customHeight="1" x14ac:dyDescent="0.25">
      <c r="A37" s="88" t="s">
        <v>97</v>
      </c>
      <c r="B37" s="196" t="s">
        <v>32</v>
      </c>
      <c r="C37" s="197"/>
      <c r="D37" s="197"/>
      <c r="E37" s="197"/>
      <c r="F37" s="197"/>
      <c r="G37" s="197"/>
      <c r="H37" s="198"/>
      <c r="I37" s="28">
        <v>170</v>
      </c>
      <c r="J37" s="174">
        <v>1778.2</v>
      </c>
      <c r="K37" s="42"/>
    </row>
    <row r="38" spans="1:11" x14ac:dyDescent="0.25">
      <c r="A38" s="89" t="s">
        <v>98</v>
      </c>
      <c r="B38" s="201" t="s">
        <v>33</v>
      </c>
      <c r="C38" s="202"/>
      <c r="D38" s="202"/>
      <c r="E38" s="202"/>
      <c r="F38" s="202"/>
      <c r="G38" s="202"/>
      <c r="H38" s="203"/>
      <c r="I38" s="39">
        <v>180</v>
      </c>
      <c r="J38" s="29">
        <f>SUM(J42:J49)+J40</f>
        <v>253221.8</v>
      </c>
      <c r="K38" s="40"/>
    </row>
    <row r="39" spans="1:11" x14ac:dyDescent="0.25">
      <c r="A39" s="82" t="s">
        <v>20</v>
      </c>
      <c r="B39" s="30"/>
      <c r="C39" s="30"/>
      <c r="D39" s="30"/>
      <c r="E39" s="30"/>
      <c r="F39" s="30"/>
      <c r="G39" s="30"/>
      <c r="H39" s="30"/>
      <c r="I39" s="30"/>
      <c r="J39" s="30"/>
      <c r="K39" s="41"/>
    </row>
    <row r="40" spans="1:11" x14ac:dyDescent="0.25">
      <c r="A40" s="88" t="s">
        <v>99</v>
      </c>
      <c r="B40" s="196" t="s">
        <v>34</v>
      </c>
      <c r="C40" s="197"/>
      <c r="D40" s="197"/>
      <c r="E40" s="197"/>
      <c r="F40" s="197"/>
      <c r="G40" s="197"/>
      <c r="H40" s="198"/>
      <c r="I40" s="28">
        <v>190</v>
      </c>
      <c r="J40" s="122">
        <v>0</v>
      </c>
      <c r="K40" s="42"/>
    </row>
    <row r="41" spans="1:11" ht="28.5" customHeight="1" x14ac:dyDescent="0.25">
      <c r="A41" s="88" t="s">
        <v>100</v>
      </c>
      <c r="B41" s="196" t="s">
        <v>35</v>
      </c>
      <c r="C41" s="197"/>
      <c r="D41" s="197"/>
      <c r="E41" s="197"/>
      <c r="F41" s="197"/>
      <c r="G41" s="197"/>
      <c r="H41" s="198"/>
      <c r="I41" s="28">
        <v>200</v>
      </c>
      <c r="J41" s="122">
        <v>0</v>
      </c>
      <c r="K41" s="42"/>
    </row>
    <row r="42" spans="1:11" ht="26.25" customHeight="1" x14ac:dyDescent="0.25">
      <c r="A42" s="88" t="s">
        <v>101</v>
      </c>
      <c r="B42" s="196" t="s">
        <v>36</v>
      </c>
      <c r="C42" s="197"/>
      <c r="D42" s="197"/>
      <c r="E42" s="197"/>
      <c r="F42" s="197"/>
      <c r="G42" s="197"/>
      <c r="H42" s="198"/>
      <c r="I42" s="28">
        <v>210</v>
      </c>
      <c r="J42" s="122">
        <v>0</v>
      </c>
      <c r="K42" s="42"/>
    </row>
    <row r="43" spans="1:11" ht="29.25" customHeight="1" x14ac:dyDescent="0.25">
      <c r="A43" s="88" t="s">
        <v>102</v>
      </c>
      <c r="B43" s="196" t="s">
        <v>37</v>
      </c>
      <c r="C43" s="197"/>
      <c r="D43" s="197"/>
      <c r="E43" s="197"/>
      <c r="F43" s="197"/>
      <c r="G43" s="197"/>
      <c r="H43" s="198"/>
      <c r="I43" s="28">
        <v>220</v>
      </c>
      <c r="J43" s="31">
        <v>0</v>
      </c>
      <c r="K43" s="42"/>
    </row>
    <row r="44" spans="1:11" x14ac:dyDescent="0.25">
      <c r="A44" s="88" t="s">
        <v>103</v>
      </c>
      <c r="B44" s="196" t="s">
        <v>38</v>
      </c>
      <c r="C44" s="197"/>
      <c r="D44" s="197"/>
      <c r="E44" s="197"/>
      <c r="F44" s="197"/>
      <c r="G44" s="197"/>
      <c r="H44" s="198"/>
      <c r="I44" s="28">
        <v>230</v>
      </c>
      <c r="J44" s="31">
        <v>0</v>
      </c>
      <c r="K44" s="42"/>
    </row>
    <row r="45" spans="1:11" ht="28.5" customHeight="1" x14ac:dyDescent="0.25">
      <c r="A45" s="88" t="s">
        <v>104</v>
      </c>
      <c r="B45" s="196" t="s">
        <v>112</v>
      </c>
      <c r="C45" s="197"/>
      <c r="D45" s="197"/>
      <c r="E45" s="197"/>
      <c r="F45" s="197"/>
      <c r="G45" s="197"/>
      <c r="H45" s="198"/>
      <c r="I45" s="28">
        <v>240</v>
      </c>
      <c r="J45" s="31">
        <v>253221.8</v>
      </c>
      <c r="K45" s="42"/>
    </row>
    <row r="46" spans="1:11" x14ac:dyDescent="0.25">
      <c r="A46" s="88" t="s">
        <v>105</v>
      </c>
      <c r="B46" s="196" t="s">
        <v>50</v>
      </c>
      <c r="C46" s="197"/>
      <c r="D46" s="197"/>
      <c r="E46" s="197"/>
      <c r="F46" s="197"/>
      <c r="G46" s="197"/>
      <c r="H46" s="198"/>
      <c r="I46" s="28">
        <v>250</v>
      </c>
      <c r="J46" s="31">
        <v>0</v>
      </c>
      <c r="K46" s="42"/>
    </row>
    <row r="47" spans="1:11" ht="28.5" customHeight="1" x14ac:dyDescent="0.25">
      <c r="A47" s="88" t="s">
        <v>106</v>
      </c>
      <c r="B47" s="196" t="s">
        <v>39</v>
      </c>
      <c r="C47" s="197"/>
      <c r="D47" s="197"/>
      <c r="E47" s="197"/>
      <c r="F47" s="197"/>
      <c r="G47" s="197"/>
      <c r="H47" s="198"/>
      <c r="I47" s="28">
        <v>260</v>
      </c>
      <c r="J47" s="31">
        <v>0</v>
      </c>
      <c r="K47" s="42"/>
    </row>
    <row r="48" spans="1:11" ht="30.75" customHeight="1" x14ac:dyDescent="0.25">
      <c r="A48" s="88" t="s">
        <v>107</v>
      </c>
      <c r="B48" s="196" t="s">
        <v>113</v>
      </c>
      <c r="C48" s="197"/>
      <c r="D48" s="197"/>
      <c r="E48" s="197"/>
      <c r="F48" s="197"/>
      <c r="G48" s="197"/>
      <c r="H48" s="198"/>
      <c r="I48" s="28">
        <v>270</v>
      </c>
      <c r="J48" s="31">
        <v>0</v>
      </c>
      <c r="K48" s="42"/>
    </row>
    <row r="49" spans="1:13" ht="27.75" customHeight="1" x14ac:dyDescent="0.25">
      <c r="A49" s="88" t="s">
        <v>108</v>
      </c>
      <c r="B49" s="196" t="s">
        <v>40</v>
      </c>
      <c r="C49" s="197"/>
      <c r="D49" s="197"/>
      <c r="E49" s="197"/>
      <c r="F49" s="197"/>
      <c r="G49" s="197"/>
      <c r="H49" s="198"/>
      <c r="I49" s="28">
        <v>280</v>
      </c>
      <c r="J49" s="31">
        <v>0</v>
      </c>
      <c r="K49" s="42"/>
    </row>
    <row r="50" spans="1:13" ht="41.25" customHeight="1" x14ac:dyDescent="0.25">
      <c r="A50" s="89" t="s">
        <v>109</v>
      </c>
      <c r="B50" s="201" t="s">
        <v>41</v>
      </c>
      <c r="C50" s="202"/>
      <c r="D50" s="202"/>
      <c r="E50" s="202"/>
      <c r="F50" s="202"/>
      <c r="G50" s="202"/>
      <c r="H50" s="203"/>
      <c r="I50" s="39">
        <v>290</v>
      </c>
      <c r="J50" s="174">
        <v>0</v>
      </c>
      <c r="K50" s="40"/>
    </row>
    <row r="51" spans="1:13" ht="44.25" customHeight="1" x14ac:dyDescent="0.25">
      <c r="A51" s="89" t="s">
        <v>110</v>
      </c>
      <c r="B51" s="204" t="s">
        <v>114</v>
      </c>
      <c r="C51" s="202"/>
      <c r="D51" s="202"/>
      <c r="E51" s="202"/>
      <c r="F51" s="202"/>
      <c r="G51" s="202"/>
      <c r="H51" s="203"/>
      <c r="I51" s="39">
        <v>300</v>
      </c>
      <c r="J51" s="29">
        <f>J16-J29-J38-J50</f>
        <v>0</v>
      </c>
      <c r="K51" s="40"/>
    </row>
    <row r="52" spans="1:13" x14ac:dyDescent="0.25">
      <c r="A52" s="84"/>
      <c r="B52" s="26"/>
      <c r="C52" s="26"/>
      <c r="D52" s="26"/>
      <c r="E52" s="26"/>
      <c r="F52" s="26"/>
      <c r="G52" s="26"/>
      <c r="H52" s="26"/>
      <c r="I52" s="26"/>
      <c r="J52" s="26"/>
      <c r="K52" s="26"/>
    </row>
    <row r="53" spans="1:13" ht="44.25" customHeight="1" x14ac:dyDescent="0.25">
      <c r="A53" s="213" t="s">
        <v>42</v>
      </c>
      <c r="B53" s="213"/>
      <c r="C53" s="213"/>
      <c r="D53" s="213"/>
      <c r="E53" s="213"/>
      <c r="F53" s="213"/>
      <c r="G53" s="213"/>
      <c r="H53" s="213"/>
      <c r="I53" s="213"/>
      <c r="J53" s="213"/>
      <c r="K53" s="213"/>
    </row>
    <row r="54" spans="1:13" x14ac:dyDescent="0.25">
      <c r="A54" s="84"/>
      <c r="B54" s="26"/>
      <c r="C54" s="26"/>
      <c r="D54" s="26"/>
      <c r="E54" s="26"/>
      <c r="F54" s="26"/>
      <c r="G54" s="26"/>
      <c r="H54" s="26"/>
      <c r="I54" s="26"/>
      <c r="J54" s="26"/>
      <c r="K54" s="26"/>
    </row>
    <row r="55" spans="1:13" ht="77.25" customHeight="1" x14ac:dyDescent="0.25">
      <c r="B55" s="199" t="s">
        <v>197</v>
      </c>
      <c r="C55" s="199"/>
      <c r="D55" s="199"/>
      <c r="E55" s="199"/>
      <c r="F55" s="199"/>
      <c r="G55" s="97" t="s">
        <v>72</v>
      </c>
      <c r="H55" s="194" t="s">
        <v>198</v>
      </c>
      <c r="I55" s="194"/>
      <c r="J55" s="194"/>
      <c r="K55" s="26"/>
    </row>
    <row r="56" spans="1:13" s="35" customFormat="1" x14ac:dyDescent="0.2">
      <c r="A56" s="86"/>
      <c r="C56" s="44"/>
      <c r="D56" s="44"/>
      <c r="E56" s="44"/>
      <c r="F56" s="44"/>
      <c r="G56" s="44"/>
      <c r="H56" s="200" t="s">
        <v>73</v>
      </c>
      <c r="I56" s="200"/>
      <c r="J56" s="200"/>
      <c r="K56" s="45"/>
    </row>
    <row r="57" spans="1:13" s="35" customFormat="1" x14ac:dyDescent="0.2">
      <c r="A57" s="86"/>
      <c r="C57" s="44"/>
      <c r="D57" s="44"/>
      <c r="E57" s="44"/>
      <c r="F57" s="44"/>
      <c r="G57" s="44"/>
      <c r="H57" s="26"/>
      <c r="I57" s="26"/>
      <c r="J57" s="141">
        <v>45203</v>
      </c>
      <c r="K57" s="45"/>
    </row>
    <row r="58" spans="1:13" s="35" customFormat="1" x14ac:dyDescent="0.2">
      <c r="A58" s="86"/>
      <c r="C58" s="44"/>
      <c r="D58" s="44"/>
      <c r="E58" s="44"/>
      <c r="F58" s="44"/>
      <c r="G58" s="44"/>
      <c r="I58" s="96"/>
      <c r="J58" s="95" t="s">
        <v>74</v>
      </c>
      <c r="K58" s="45"/>
    </row>
    <row r="59" spans="1:13" ht="16.5" x14ac:dyDescent="0.25">
      <c r="A59" s="84"/>
      <c r="B59" s="94"/>
      <c r="C59" s="46"/>
      <c r="D59" s="46"/>
      <c r="E59" s="46"/>
      <c r="F59" s="46"/>
      <c r="G59" s="46"/>
      <c r="H59" s="46"/>
      <c r="I59" s="26"/>
      <c r="J59" s="26"/>
      <c r="K59" s="26"/>
    </row>
    <row r="60" spans="1:13" x14ac:dyDescent="0.25">
      <c r="A60" s="84"/>
      <c r="B60" s="26"/>
      <c r="C60" s="26"/>
      <c r="D60" s="26"/>
      <c r="E60" s="26"/>
      <c r="F60" s="26"/>
      <c r="G60" s="26"/>
      <c r="H60" s="26"/>
      <c r="I60" s="26"/>
      <c r="J60" s="26"/>
      <c r="K60" s="26"/>
    </row>
    <row r="61" spans="1:13" s="48" customFormat="1" ht="13.15" customHeight="1" x14ac:dyDescent="0.25">
      <c r="A61" s="91" t="s">
        <v>43</v>
      </c>
      <c r="B61" s="195" t="s">
        <v>44</v>
      </c>
      <c r="C61" s="195"/>
      <c r="D61" s="195"/>
      <c r="E61" s="195"/>
      <c r="F61" s="195"/>
      <c r="G61" s="195"/>
      <c r="H61" s="195"/>
      <c r="I61" s="195"/>
      <c r="J61" s="195"/>
      <c r="K61" s="195"/>
      <c r="L61" s="47"/>
      <c r="M61" s="47"/>
    </row>
    <row r="62" spans="1:13" s="48" customFormat="1" ht="13.15" customHeight="1" x14ac:dyDescent="0.25">
      <c r="A62" s="91"/>
      <c r="B62" s="195"/>
      <c r="C62" s="195"/>
      <c r="D62" s="195"/>
      <c r="E62" s="195"/>
      <c r="F62" s="195"/>
      <c r="G62" s="195"/>
      <c r="H62" s="195"/>
      <c r="I62" s="195"/>
      <c r="J62" s="195"/>
      <c r="K62" s="195"/>
      <c r="L62" s="47"/>
      <c r="M62" s="47"/>
    </row>
    <row r="63" spans="1:13" s="48" customFormat="1" ht="13.15" customHeight="1" x14ac:dyDescent="0.25">
      <c r="A63" s="92" t="s">
        <v>45</v>
      </c>
      <c r="B63" s="195" t="s">
        <v>115</v>
      </c>
      <c r="C63" s="195"/>
      <c r="D63" s="195"/>
      <c r="E63" s="195"/>
      <c r="F63" s="195"/>
      <c r="G63" s="195"/>
      <c r="H63" s="195"/>
      <c r="I63" s="195"/>
      <c r="J63" s="195"/>
      <c r="K63" s="195"/>
    </row>
    <row r="64" spans="1:13" s="48" customFormat="1" x14ac:dyDescent="0.25">
      <c r="A64" s="92"/>
      <c r="B64" s="195"/>
      <c r="C64" s="195"/>
      <c r="D64" s="195"/>
      <c r="E64" s="195"/>
      <c r="F64" s="195"/>
      <c r="G64" s="195"/>
      <c r="H64" s="195"/>
      <c r="I64" s="195"/>
      <c r="J64" s="195"/>
      <c r="K64" s="195"/>
    </row>
    <row r="65" spans="1:11" s="48" customFormat="1" x14ac:dyDescent="0.25">
      <c r="A65" s="92"/>
      <c r="B65" s="195"/>
      <c r="C65" s="195"/>
      <c r="D65" s="195"/>
      <c r="E65" s="195"/>
      <c r="F65" s="195"/>
      <c r="G65" s="195"/>
      <c r="H65" s="195"/>
      <c r="I65" s="195"/>
      <c r="J65" s="195"/>
      <c r="K65" s="195"/>
    </row>
    <row r="66" spans="1:11" s="48" customFormat="1" x14ac:dyDescent="0.25">
      <c r="A66" s="92"/>
      <c r="B66" s="195"/>
      <c r="C66" s="195"/>
      <c r="D66" s="195"/>
      <c r="E66" s="195"/>
      <c r="F66" s="195"/>
      <c r="G66" s="195"/>
      <c r="H66" s="195"/>
      <c r="I66" s="195"/>
      <c r="J66" s="195"/>
      <c r="K66" s="195"/>
    </row>
    <row r="67" spans="1:11" s="48" customFormat="1" x14ac:dyDescent="0.25">
      <c r="A67" s="92"/>
      <c r="B67" s="195"/>
      <c r="C67" s="195"/>
      <c r="D67" s="195"/>
      <c r="E67" s="195"/>
      <c r="F67" s="195"/>
      <c r="G67" s="195"/>
      <c r="H67" s="195"/>
      <c r="I67" s="195"/>
      <c r="J67" s="195"/>
      <c r="K67" s="195"/>
    </row>
    <row r="68" spans="1:11" s="48" customFormat="1" x14ac:dyDescent="0.25">
      <c r="A68" s="92"/>
      <c r="B68" s="195"/>
      <c r="C68" s="195"/>
      <c r="D68" s="195"/>
      <c r="E68" s="195"/>
      <c r="F68" s="195"/>
      <c r="G68" s="195"/>
      <c r="H68" s="195"/>
      <c r="I68" s="195"/>
      <c r="J68" s="195"/>
      <c r="K68" s="195"/>
    </row>
    <row r="69" spans="1:11" s="48" customFormat="1" ht="9.75" customHeight="1" x14ac:dyDescent="0.25">
      <c r="A69" s="92"/>
      <c r="B69" s="195"/>
      <c r="C69" s="195"/>
      <c r="D69" s="195"/>
      <c r="E69" s="195"/>
      <c r="F69" s="195"/>
      <c r="G69" s="195"/>
      <c r="H69" s="195"/>
      <c r="I69" s="195"/>
      <c r="J69" s="195"/>
      <c r="K69" s="195"/>
    </row>
    <row r="70" spans="1:11" ht="17.25" customHeight="1" x14ac:dyDescent="0.25">
      <c r="A70" s="93" t="s">
        <v>46</v>
      </c>
      <c r="B70" s="189" t="s">
        <v>47</v>
      </c>
      <c r="C70" s="189"/>
      <c r="D70" s="189"/>
      <c r="E70" s="189"/>
      <c r="F70" s="189"/>
      <c r="G70" s="189"/>
      <c r="H70" s="189"/>
      <c r="I70" s="189"/>
      <c r="J70" s="189"/>
      <c r="K70" s="189"/>
    </row>
    <row r="71" spans="1:11" x14ac:dyDescent="0.25">
      <c r="A71" s="93" t="s">
        <v>116</v>
      </c>
      <c r="B71" s="189" t="s">
        <v>117</v>
      </c>
      <c r="C71" s="189"/>
      <c r="D71" s="189"/>
      <c r="E71" s="189"/>
      <c r="F71" s="189"/>
      <c r="G71" s="189"/>
      <c r="H71" s="189"/>
      <c r="I71" s="189"/>
      <c r="J71" s="189"/>
      <c r="K71" s="189"/>
    </row>
  </sheetData>
  <mergeCells count="52">
    <mergeCell ref="B37:H37"/>
    <mergeCell ref="B38:H38"/>
    <mergeCell ref="B40:H40"/>
    <mergeCell ref="B24:H24"/>
    <mergeCell ref="A53:K53"/>
    <mergeCell ref="B41:H41"/>
    <mergeCell ref="B42:H42"/>
    <mergeCell ref="B49:H49"/>
    <mergeCell ref="B46:H46"/>
    <mergeCell ref="D3:E3"/>
    <mergeCell ref="A7:K7"/>
    <mergeCell ref="A14:H14"/>
    <mergeCell ref="F2:I2"/>
    <mergeCell ref="D2:E2"/>
    <mergeCell ref="I13:K13"/>
    <mergeCell ref="B16:H16"/>
    <mergeCell ref="B18:H18"/>
    <mergeCell ref="B20:H20"/>
    <mergeCell ref="B21:H21"/>
    <mergeCell ref="A4:K4"/>
    <mergeCell ref="H56:J56"/>
    <mergeCell ref="C8:J8"/>
    <mergeCell ref="B50:H50"/>
    <mergeCell ref="B51:H51"/>
    <mergeCell ref="B45:H45"/>
    <mergeCell ref="B32:H32"/>
    <mergeCell ref="B34:H34"/>
    <mergeCell ref="B44:H44"/>
    <mergeCell ref="B29:H29"/>
    <mergeCell ref="B43:H43"/>
    <mergeCell ref="B35:H35"/>
    <mergeCell ref="B23:H23"/>
    <mergeCell ref="B27:H27"/>
    <mergeCell ref="B28:H28"/>
    <mergeCell ref="B36:H36"/>
    <mergeCell ref="B22:H22"/>
    <mergeCell ref="B71:K71"/>
    <mergeCell ref="A12:K12"/>
    <mergeCell ref="A5:K5"/>
    <mergeCell ref="C6:J6"/>
    <mergeCell ref="A9:K9"/>
    <mergeCell ref="C10:J10"/>
    <mergeCell ref="A11:K11"/>
    <mergeCell ref="B70:K70"/>
    <mergeCell ref="H55:J55"/>
    <mergeCell ref="B63:K69"/>
    <mergeCell ref="B48:H48"/>
    <mergeCell ref="B47:H47"/>
    <mergeCell ref="B31:H31"/>
    <mergeCell ref="B61:K62"/>
    <mergeCell ref="B26:H26"/>
    <mergeCell ref="B55:F55"/>
  </mergeCells>
  <pageMargins left="1.1023622047244095" right="0.26" top="0.35433070866141736" bottom="0.35433070866141736" header="0.31496062992125984" footer="0.31496062992125984"/>
  <pageSetup paperSize="9" scale="9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7:P16"/>
  <sheetViews>
    <sheetView workbookViewId="0">
      <selection activeCell="A7" sqref="A7:XFD16"/>
    </sheetView>
  </sheetViews>
  <sheetFormatPr defaultColWidth="9.140625" defaultRowHeight="18.75" x14ac:dyDescent="0.3"/>
  <cols>
    <col min="1" max="1" width="15.42578125" style="124" customWidth="1"/>
    <col min="2" max="3" width="18.140625" style="125" customWidth="1"/>
    <col min="4" max="4" width="20.140625" style="126" hidden="1" customWidth="1"/>
    <col min="5" max="5" width="20.140625" style="125" hidden="1" customWidth="1"/>
    <col min="6" max="6" width="11" style="125" customWidth="1"/>
    <col min="7" max="7" width="17.140625" style="125" customWidth="1"/>
    <col min="8" max="8" width="20" style="125" customWidth="1"/>
    <col min="9" max="9" width="14.28515625" style="123" customWidth="1"/>
    <col min="10" max="10" width="16.5703125" style="125" customWidth="1"/>
    <col min="11" max="11" width="20" style="125" customWidth="1"/>
    <col min="12" max="12" width="32.85546875" style="125" customWidth="1"/>
    <col min="13" max="16" width="9.140625" style="125"/>
    <col min="17" max="16384" width="9.140625" style="124"/>
  </cols>
  <sheetData>
    <row r="7" spans="1:12" hidden="1" x14ac:dyDescent="0.3">
      <c r="A7" s="132"/>
      <c r="B7" s="133"/>
      <c r="C7" s="133"/>
      <c r="D7" s="135"/>
      <c r="E7" s="133"/>
      <c r="F7" s="133"/>
      <c r="G7" s="133"/>
      <c r="H7" s="134"/>
      <c r="I7" s="136"/>
      <c r="J7" s="133"/>
    </row>
    <row r="8" spans="1:12" hidden="1" x14ac:dyDescent="0.3">
      <c r="A8" s="132"/>
      <c r="B8" s="133"/>
      <c r="C8" s="133"/>
      <c r="D8" s="135"/>
      <c r="E8" s="133"/>
      <c r="F8" s="133"/>
      <c r="G8" s="133"/>
      <c r="H8" s="134"/>
      <c r="I8" s="136"/>
      <c r="J8" s="133"/>
    </row>
    <row r="9" spans="1:12" hidden="1" x14ac:dyDescent="0.3">
      <c r="A9" s="132"/>
      <c r="B9" s="133"/>
      <c r="C9" s="133"/>
      <c r="D9" s="135"/>
      <c r="E9" s="133"/>
      <c r="F9" s="133"/>
      <c r="G9" s="133"/>
      <c r="H9" s="134"/>
      <c r="I9" s="136"/>
      <c r="J9" s="133"/>
    </row>
    <row r="10" spans="1:12" hidden="1" x14ac:dyDescent="0.3">
      <c r="A10" s="132"/>
      <c r="B10" s="133"/>
      <c r="C10" s="133"/>
      <c r="D10" s="135"/>
      <c r="E10" s="133"/>
      <c r="F10" s="133"/>
      <c r="G10" s="133"/>
      <c r="H10" s="134"/>
      <c r="I10" s="136"/>
      <c r="J10" s="133"/>
    </row>
    <row r="11" spans="1:12" hidden="1" x14ac:dyDescent="0.3">
      <c r="A11" s="132"/>
      <c r="B11" s="133"/>
      <c r="C11" s="133"/>
      <c r="D11" s="135"/>
      <c r="E11" s="133"/>
      <c r="F11" s="133"/>
      <c r="G11" s="133"/>
      <c r="H11" s="134"/>
      <c r="I11" s="136"/>
      <c r="J11" s="133"/>
    </row>
    <row r="12" spans="1:12" hidden="1" x14ac:dyDescent="0.3">
      <c r="A12" s="132"/>
      <c r="B12" s="133"/>
      <c r="C12" s="133"/>
      <c r="D12" s="135"/>
      <c r="E12" s="133"/>
      <c r="F12" s="133"/>
      <c r="G12" s="133"/>
      <c r="H12" s="134"/>
      <c r="I12" s="136"/>
      <c r="J12" s="133"/>
    </row>
    <row r="13" spans="1:12" hidden="1" x14ac:dyDescent="0.3">
      <c r="A13" s="132"/>
      <c r="B13" s="133"/>
      <c r="C13" s="133"/>
      <c r="D13" s="135"/>
      <c r="E13" s="133"/>
      <c r="F13" s="133"/>
      <c r="G13" s="133"/>
      <c r="H13" s="134"/>
      <c r="I13" s="136"/>
      <c r="J13" s="133"/>
    </row>
    <row r="14" spans="1:12" hidden="1" x14ac:dyDescent="0.3">
      <c r="A14" s="132"/>
      <c r="B14" s="133"/>
      <c r="C14" s="133"/>
      <c r="D14" s="135"/>
      <c r="E14" s="133"/>
      <c r="F14" s="133"/>
      <c r="G14" s="133"/>
      <c r="H14" s="134"/>
      <c r="I14" s="136"/>
      <c r="J14" s="133"/>
    </row>
    <row r="15" spans="1:12" hidden="1" x14ac:dyDescent="0.3">
      <c r="A15" s="132"/>
      <c r="B15" s="133"/>
      <c r="C15" s="133"/>
      <c r="D15" s="135"/>
      <c r="E15" s="133"/>
      <c r="F15" s="133"/>
      <c r="G15" s="133"/>
      <c r="H15" s="134"/>
      <c r="I15" s="136"/>
      <c r="J15" s="133"/>
    </row>
    <row r="16" spans="1:12" hidden="1" x14ac:dyDescent="0.3">
      <c r="A16" s="132"/>
      <c r="B16" s="133"/>
      <c r="C16" s="133"/>
      <c r="D16" s="135"/>
      <c r="E16" s="133"/>
      <c r="F16" s="133"/>
      <c r="G16" s="133"/>
      <c r="H16" s="134"/>
      <c r="I16" s="136"/>
      <c r="J16" s="133"/>
      <c r="K16" s="127"/>
      <c r="L16" s="127"/>
    </row>
  </sheetData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6</vt:i4>
      </vt:variant>
      <vt:variant>
        <vt:lpstr>Именованные диапазоны</vt:lpstr>
      </vt:variant>
      <vt:variant>
        <vt:i4>6</vt:i4>
      </vt:variant>
    </vt:vector>
  </HeadingPairs>
  <TitlesOfParts>
    <vt:vector size="12" baseType="lpstr">
      <vt:lpstr>I Поступление в фонд</vt:lpstr>
      <vt:lpstr>II Возвращено в изб. фонд</vt:lpstr>
      <vt:lpstr>III Возврат|перечис-е в бюджет </vt:lpstr>
      <vt:lpstr>IV Израсходовано из изб. фонда</vt:lpstr>
      <vt:lpstr>Фин.отчет</vt:lpstr>
      <vt:lpstr>Лист1</vt:lpstr>
      <vt:lpstr>'I Поступление в фонд'!_ftn1</vt:lpstr>
      <vt:lpstr>'I Поступление в фонд'!_ftn2</vt:lpstr>
      <vt:lpstr>'I Поступление в фонд'!_ftnref2</vt:lpstr>
      <vt:lpstr>'I Поступление в фонд'!Область_печати</vt:lpstr>
      <vt:lpstr>'IV Израсходовано из изб. фонда'!Область_печати</vt:lpstr>
      <vt:lpstr>Фин.отчет!Область_печати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2016-08-16T11:24:01Z</dcterms:created>
  <dcterms:modified xsi:type="dcterms:W3CDTF">2023-11-22T07:09:33Z</dcterms:modified>
</cp:coreProperties>
</file>