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26" i="1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<sst xmlns="http://schemas.openxmlformats.org/spreadsheetml/2006/main" count="27" uniqueCount="17">
  <si>
    <t>Отчет № 7. 31.07.2020 14:30:08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</si>
  <si>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</si>
  <si>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Совета народных депутатов Собинского района седьмого созыва</t>
  </si>
  <si>
    <t>По состоянию на 29.07.2020</t>
  </si>
  <si>
    <t>В тыс. руб.</t>
  </si>
  <si>
    <t>1</t>
  </si>
  <si>
    <t>1.</t>
  </si>
  <si>
    <t/>
  </si>
  <si>
    <t>2.</t>
  </si>
  <si>
    <t>3.</t>
  </si>
  <si>
    <t>4.</t>
  </si>
  <si>
    <t>5.</t>
  </si>
  <si>
    <t>Председатель</t>
  </si>
  <si>
    <t>Территориальной избирательной комиссии Собинского района</t>
  </si>
  <si>
    <t>(подпись, дата)</t>
  </si>
  <si>
    <t>С.И. Костючков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</si>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</sst>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topLeftCell="A16" workbookViewId="0"/>
  </sheetViews>
  <sheetFormatPr defaultRowHeight="1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>
      <c r="N1" s="1" t="s">
        <v>0</v>
      </c>
    </row>
    <row r="2" spans="1:15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тыс. руб."</f>
        <v>сумма, тыс.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тыс. руб."</f>
        <v>сумма, тыс.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тыс. руб."</f>
        <v>сумма, тыс. руб.</v>
      </c>
      <c r="F9" s="12" t="str">
        <f>"наименование юридического лица"</f>
        <v>наименование юридического лица</v>
      </c>
      <c r="G9" s="12" t="str">
        <f>"сумма, тыс. руб."</f>
        <v>сумма, тыс.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5" customHeight="1">
      <c r="A11" s="15" t="s">
        <v>6</v>
      </c>
      <c r="B11" s="16" t="str">
        <f>"Четвертый (№ 4)"</f>
        <v>Четвертый (№ 4)</v>
      </c>
      <c r="C11" s="16" t="str">
        <f>"Коблов Сергей Юрьевич"</f>
        <v>Коблов Сергей Юрьевич</v>
      </c>
      <c r="D11" s="17">
        <v>0.25</v>
      </c>
      <c r="E11" s="17"/>
      <c r="F11" s="16" t="str">
        <f>""</f>
        <v/>
      </c>
      <c r="G11" s="17"/>
      <c r="H11" s="18"/>
      <c r="I11" s="17">
        <v>0.25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" customHeight="1">
      <c r="A12" s="14" t="s">
        <v>7</v>
      </c>
      <c r="B12" s="20" t="str">
        <f>""</f>
        <v/>
      </c>
      <c r="C12" s="20" t="str">
        <f>"Итого по кандидату"</f>
        <v>Итого по кандидату</v>
      </c>
      <c r="D12" s="21">
        <v>0.25</v>
      </c>
      <c r="E12" s="21">
        <v>0</v>
      </c>
      <c r="F12" s="20" t="str">
        <f>""</f>
        <v/>
      </c>
      <c r="G12" s="21">
        <v>0</v>
      </c>
      <c r="H12" s="22"/>
      <c r="I12" s="21">
        <v>0.25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75" customHeight="1">
      <c r="A13" s="14" t="s">
        <v>7</v>
      </c>
      <c r="B13" s="20" t="str">
        <f>""</f>
        <v/>
      </c>
      <c r="C13" s="20" t="str">
        <f>"Избирательный округ (Четвертый (№ 4)), всего"</f>
        <v>Избирательный округ (Четвертый (№ 4)), всего</v>
      </c>
      <c r="D13" s="21">
        <v>0.25</v>
      </c>
      <c r="E13" s="21">
        <v>0</v>
      </c>
      <c r="F13" s="20" t="str">
        <f>""</f>
        <v/>
      </c>
      <c r="G13" s="21">
        <v>0</v>
      </c>
      <c r="H13" s="22"/>
      <c r="I13" s="21">
        <v>0.25</v>
      </c>
      <c r="J13" s="23"/>
      <c r="K13" s="21">
        <v>0</v>
      </c>
      <c r="L13" s="20" t="str">
        <f>""</f>
        <v/>
      </c>
      <c r="M13" s="21">
        <v>0</v>
      </c>
      <c r="N13" s="20" t="str">
        <f>""</f>
        <v/>
      </c>
      <c r="O13" s="13"/>
    </row>
    <row r="14" spans="1:15" ht="45" customHeight="1">
      <c r="A14" s="15" t="s">
        <v>8</v>
      </c>
      <c r="B14" s="16" t="str">
        <f>"Восьмой (№ 8)"</f>
        <v>Восьмой (№ 8)</v>
      </c>
      <c r="C14" s="16" t="str">
        <f>"Жигов Андрей Иванович"</f>
        <v>Жигов Андрей Иванович</v>
      </c>
      <c r="D14" s="17">
        <v>0.5</v>
      </c>
      <c r="E14" s="17"/>
      <c r="F14" s="16" t="str">
        <f>""</f>
        <v/>
      </c>
      <c r="G14" s="17"/>
      <c r="H14" s="18"/>
      <c r="I14" s="17">
        <v>0.2</v>
      </c>
      <c r="J14" s="19"/>
      <c r="K14" s="17"/>
      <c r="L14" s="16" t="str">
        <f>""</f>
        <v/>
      </c>
      <c r="M14" s="17"/>
      <c r="N14" s="16" t="str">
        <f>""</f>
        <v/>
      </c>
      <c r="O14" s="13"/>
    </row>
    <row r="15" spans="1:15" ht="30" customHeight="1">
      <c r="A15" s="14" t="s">
        <v>7</v>
      </c>
      <c r="B15" s="20" t="str">
        <f>""</f>
        <v/>
      </c>
      <c r="C15" s="20" t="str">
        <f>"Итого по кандидату"</f>
        <v>Итого по кандидату</v>
      </c>
      <c r="D15" s="21">
        <v>0.5</v>
      </c>
      <c r="E15" s="21">
        <v>0</v>
      </c>
      <c r="F15" s="20" t="str">
        <f>""</f>
        <v/>
      </c>
      <c r="G15" s="21">
        <v>0</v>
      </c>
      <c r="H15" s="22"/>
      <c r="I15" s="21">
        <v>0.2</v>
      </c>
      <c r="J15" s="23"/>
      <c r="K15" s="21">
        <v>0</v>
      </c>
      <c r="L15" s="20" t="str">
        <f>""</f>
        <v/>
      </c>
      <c r="M15" s="21">
        <v>0</v>
      </c>
      <c r="N15" s="20" t="str">
        <f>""</f>
        <v/>
      </c>
      <c r="O15" s="13"/>
    </row>
    <row r="16" spans="1:15" ht="75" customHeight="1">
      <c r="A16" s="14" t="s">
        <v>7</v>
      </c>
      <c r="B16" s="20" t="str">
        <f>""</f>
        <v/>
      </c>
      <c r="C16" s="20" t="str">
        <f>"Избирательный округ (Восьмой (№ 8)), всего"</f>
        <v>Избирательный округ (Восьмой (№ 8)), всего</v>
      </c>
      <c r="D16" s="21">
        <v>0.5</v>
      </c>
      <c r="E16" s="21">
        <v>0</v>
      </c>
      <c r="F16" s="20" t="str">
        <f>""</f>
        <v/>
      </c>
      <c r="G16" s="21">
        <v>0</v>
      </c>
      <c r="H16" s="22"/>
      <c r="I16" s="21">
        <v>0.2</v>
      </c>
      <c r="J16" s="23"/>
      <c r="K16" s="21">
        <v>0</v>
      </c>
      <c r="L16" s="20" t="str">
        <f>""</f>
        <v/>
      </c>
      <c r="M16" s="21">
        <v>0</v>
      </c>
      <c r="N16" s="20" t="str">
        <f>""</f>
        <v/>
      </c>
      <c r="O16" s="13"/>
    </row>
    <row r="17" spans="1:15" ht="60" customHeight="1">
      <c r="A17" s="15" t="s">
        <v>9</v>
      </c>
      <c r="B17" s="16" t="str">
        <f>"Девятый (№ 9)"</f>
        <v>Девятый (№ 9)</v>
      </c>
      <c r="C17" s="16" t="str">
        <f>"Зубрицкий Сергей Анатольевич"</f>
        <v>Зубрицкий Сергей Анатольевич</v>
      </c>
      <c r="D17" s="17">
        <v>0.1</v>
      </c>
      <c r="E17" s="17"/>
      <c r="F17" s="16" t="str">
        <f>""</f>
        <v/>
      </c>
      <c r="G17" s="17"/>
      <c r="H17" s="18"/>
      <c r="I17" s="17">
        <v>0.1</v>
      </c>
      <c r="J17" s="19"/>
      <c r="K17" s="17"/>
      <c r="L17" s="16" t="str">
        <f>""</f>
        <v/>
      </c>
      <c r="M17" s="17"/>
      <c r="N17" s="16" t="str">
        <f>""</f>
        <v/>
      </c>
      <c r="O17" s="13"/>
    </row>
    <row r="18" spans="1:15" ht="30" customHeight="1">
      <c r="A18" s="14" t="s">
        <v>7</v>
      </c>
      <c r="B18" s="20" t="str">
        <f>""</f>
        <v/>
      </c>
      <c r="C18" s="20" t="str">
        <f>"Итого по кандидату"</f>
        <v>Итого по кандидату</v>
      </c>
      <c r="D18" s="21">
        <v>0.1</v>
      </c>
      <c r="E18" s="21">
        <v>0</v>
      </c>
      <c r="F18" s="20" t="str">
        <f>""</f>
        <v/>
      </c>
      <c r="G18" s="21">
        <v>0</v>
      </c>
      <c r="H18" s="22"/>
      <c r="I18" s="21">
        <v>0.1</v>
      </c>
      <c r="J18" s="23"/>
      <c r="K18" s="21">
        <v>0</v>
      </c>
      <c r="L18" s="20" t="str">
        <f>""</f>
        <v/>
      </c>
      <c r="M18" s="21">
        <v>0</v>
      </c>
      <c r="N18" s="20" t="str">
        <f>""</f>
        <v/>
      </c>
      <c r="O18" s="13"/>
    </row>
    <row r="19" spans="1:15" ht="75" customHeight="1">
      <c r="A19" s="14" t="s">
        <v>7</v>
      </c>
      <c r="B19" s="20" t="str">
        <f>""</f>
        <v/>
      </c>
      <c r="C19" s="20" t="str">
        <f>"Избирательный округ (Девятый (№ 9)), всего"</f>
        <v>Избирательный округ (Девятый (№ 9)), всего</v>
      </c>
      <c r="D19" s="21">
        <v>0.1</v>
      </c>
      <c r="E19" s="21">
        <v>0</v>
      </c>
      <c r="F19" s="20" t="str">
        <f>""</f>
        <v/>
      </c>
      <c r="G19" s="21">
        <v>0</v>
      </c>
      <c r="H19" s="22"/>
      <c r="I19" s="21">
        <v>0.1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 ht="60" customHeight="1">
      <c r="A20" s="15" t="s">
        <v>10</v>
      </c>
      <c r="B20" s="16" t="str">
        <f>"Шестнадцатый (№ 16)"</f>
        <v>Шестнадцатый (№ 16)</v>
      </c>
      <c r="C20" s="16" t="str">
        <f>"Малинин Дмитрий Александрович"</f>
        <v>Малинин Дмитрий Александрович</v>
      </c>
      <c r="D20" s="17">
        <v>0.25</v>
      </c>
      <c r="E20" s="17"/>
      <c r="F20" s="16" t="str">
        <f>""</f>
        <v/>
      </c>
      <c r="G20" s="17"/>
      <c r="H20" s="18"/>
      <c r="I20" s="17">
        <v>0.25</v>
      </c>
      <c r="J20" s="19"/>
      <c r="K20" s="17"/>
      <c r="L20" s="16" t="str">
        <f>""</f>
        <v/>
      </c>
      <c r="M20" s="17"/>
      <c r="N20" s="16" t="str">
        <f>""</f>
        <v/>
      </c>
      <c r="O20" s="13"/>
    </row>
    <row r="21" spans="1:15" ht="30" customHeight="1">
      <c r="A21" s="14" t="s">
        <v>7</v>
      </c>
      <c r="B21" s="20" t="str">
        <f>""</f>
        <v/>
      </c>
      <c r="C21" s="20" t="str">
        <f>"Итого по кандидату"</f>
        <v>Итого по кандидату</v>
      </c>
      <c r="D21" s="21">
        <v>0.25</v>
      </c>
      <c r="E21" s="21">
        <v>0</v>
      </c>
      <c r="F21" s="20" t="str">
        <f>""</f>
        <v/>
      </c>
      <c r="G21" s="21">
        <v>0</v>
      </c>
      <c r="H21" s="22"/>
      <c r="I21" s="21">
        <v>0.25</v>
      </c>
      <c r="J21" s="23"/>
      <c r="K21" s="21">
        <v>0</v>
      </c>
      <c r="L21" s="20" t="str">
        <f>""</f>
        <v/>
      </c>
      <c r="M21" s="21">
        <v>0</v>
      </c>
      <c r="N21" s="20" t="str">
        <f>""</f>
        <v/>
      </c>
      <c r="O21" s="13"/>
    </row>
    <row r="22" spans="1:15" ht="75" customHeight="1">
      <c r="A22" s="14" t="s">
        <v>7</v>
      </c>
      <c r="B22" s="20" t="str">
        <f>""</f>
        <v/>
      </c>
      <c r="C22" s="20" t="str">
        <f>"Избирательный округ (Шестнадцатый (№ 16)), всего"</f>
        <v>Избирательный округ (Шестнадцатый (№ 16)), всего</v>
      </c>
      <c r="D22" s="21">
        <v>0.25</v>
      </c>
      <c r="E22" s="21">
        <v>0</v>
      </c>
      <c r="F22" s="20" t="str">
        <f>""</f>
        <v/>
      </c>
      <c r="G22" s="21">
        <v>0</v>
      </c>
      <c r="H22" s="22"/>
      <c r="I22" s="21">
        <v>0.25</v>
      </c>
      <c r="J22" s="23"/>
      <c r="K22" s="21">
        <v>0</v>
      </c>
      <c r="L22" s="20" t="str">
        <f>""</f>
        <v/>
      </c>
      <c r="M22" s="21">
        <v>0</v>
      </c>
      <c r="N22" s="20" t="str">
        <f>""</f>
        <v/>
      </c>
      <c r="O22" s="13"/>
    </row>
    <row r="23" spans="1:15" ht="45" customHeight="1">
      <c r="A23" s="15" t="s">
        <v>11</v>
      </c>
      <c r="B23" s="16" t="str">
        <f>"Семнадцатый (№ 17)"</f>
        <v>Семнадцатый (№ 17)</v>
      </c>
      <c r="C23" s="16" t="str">
        <f>"Рыбка Вячеслав Михайлович"</f>
        <v>Рыбка Вячеслав Михайлович</v>
      </c>
      <c r="D23" s="17">
        <v>1</v>
      </c>
      <c r="E23" s="17"/>
      <c r="F23" s="16" t="str">
        <f>""</f>
        <v/>
      </c>
      <c r="G23" s="17"/>
      <c r="H23" s="18"/>
      <c r="I23" s="17">
        <v>0.03</v>
      </c>
      <c r="J23" s="19"/>
      <c r="K23" s="17"/>
      <c r="L23" s="16" t="str">
        <f>""</f>
        <v/>
      </c>
      <c r="M23" s="17"/>
      <c r="N23" s="16" t="str">
        <f>""</f>
        <v/>
      </c>
      <c r="O23" s="13"/>
    </row>
    <row r="24" spans="1:15" ht="30" customHeight="1">
      <c r="A24" s="14" t="s">
        <v>7</v>
      </c>
      <c r="B24" s="20" t="str">
        <f>""</f>
        <v/>
      </c>
      <c r="C24" s="20" t="str">
        <f>"Итого по кандидату"</f>
        <v>Итого по кандидату</v>
      </c>
      <c r="D24" s="21">
        <v>1</v>
      </c>
      <c r="E24" s="21">
        <v>0</v>
      </c>
      <c r="F24" s="20" t="str">
        <f>""</f>
        <v/>
      </c>
      <c r="G24" s="21">
        <v>0</v>
      </c>
      <c r="H24" s="22"/>
      <c r="I24" s="21">
        <v>0.03</v>
      </c>
      <c r="J24" s="23"/>
      <c r="K24" s="21">
        <v>0</v>
      </c>
      <c r="L24" s="20" t="str">
        <f>""</f>
        <v/>
      </c>
      <c r="M24" s="21">
        <v>0</v>
      </c>
      <c r="N24" s="20" t="str">
        <f>""</f>
        <v/>
      </c>
      <c r="O24" s="13"/>
    </row>
    <row r="25" spans="1:15" ht="75" customHeight="1">
      <c r="A25" s="14" t="s">
        <v>7</v>
      </c>
      <c r="B25" s="20" t="str">
        <f>""</f>
        <v/>
      </c>
      <c r="C25" s="20" t="str">
        <f>"Избирательный округ (Семнадцатый (№ 17)), всего"</f>
        <v>Избирательный округ (Семнадцатый (№ 17)), всего</v>
      </c>
      <c r="D25" s="21">
        <v>1</v>
      </c>
      <c r="E25" s="21">
        <v>0</v>
      </c>
      <c r="F25" s="20" t="str">
        <f>""</f>
        <v/>
      </c>
      <c r="G25" s="21">
        <v>0</v>
      </c>
      <c r="H25" s="22"/>
      <c r="I25" s="21">
        <v>0.03</v>
      </c>
      <c r="J25" s="23"/>
      <c r="K25" s="21">
        <v>0</v>
      </c>
      <c r="L25" s="20" t="str">
        <f>""</f>
        <v/>
      </c>
      <c r="M25" s="21">
        <v>0</v>
      </c>
      <c r="N25" s="20" t="str">
        <f>""</f>
        <v/>
      </c>
      <c r="O25" s="13"/>
    </row>
    <row r="26" spans="1:15">
      <c r="A26" s="14" t="s">
        <v>7</v>
      </c>
      <c r="B26" s="20" t="str">
        <f>""</f>
        <v/>
      </c>
      <c r="C26" s="20" t="str">
        <f>"Итого"</f>
        <v>Итого</v>
      </c>
      <c r="D26" s="21">
        <v>2.1</v>
      </c>
      <c r="E26" s="21">
        <v>0</v>
      </c>
      <c r="F26" s="20" t="str">
        <f>""</f>
        <v/>
      </c>
      <c r="G26" s="21">
        <v>0</v>
      </c>
      <c r="H26" s="22">
        <v>0</v>
      </c>
      <c r="I26" s="21">
        <v>0.83</v>
      </c>
      <c r="J26" s="23"/>
      <c r="K26" s="21">
        <v>0</v>
      </c>
      <c r="L26" s="20" t="str">
        <f>""</f>
        <v/>
      </c>
      <c r="M26" s="21">
        <v>0</v>
      </c>
      <c r="N26" s="20" t="str">
        <f>""</f>
        <v/>
      </c>
      <c r="O26" s="13"/>
    </row>
    <row r="27" spans="1:15">
      <c r="O27" s="13"/>
    </row>
    <row r="29" spans="1:15">
      <c r="A29" s="24" t="s">
        <v>12</v>
      </c>
      <c r="B29" s="24"/>
      <c r="C29" s="24"/>
      <c r="D29" s="24"/>
      <c r="E29" s="24"/>
      <c r="G29" s="26"/>
      <c r="H29" s="26"/>
      <c r="L29" s="28" t="s">
        <v>15</v>
      </c>
      <c r="M29" s="28"/>
      <c r="N29" s="28"/>
    </row>
    <row r="30" spans="1:15" ht="30" customHeight="1">
      <c r="A30" s="25" t="s">
        <v>13</v>
      </c>
      <c r="B30" s="25"/>
      <c r="C30" s="25"/>
      <c r="D30" s="25"/>
      <c r="E30" s="25"/>
      <c r="G30" s="27" t="s">
        <v>14</v>
      </c>
      <c r="H30" s="27"/>
      <c r="L30" s="29" t="s">
        <v>16</v>
      </c>
      <c r="M30" s="29"/>
      <c r="N30" s="29"/>
    </row>
  </sheetData>
  <mergeCells count="25">
    <mergeCell ref="A29:E29"/>
    <mergeCell ref="A30:E30"/>
    <mergeCell ref="G29:H29"/>
    <mergeCell ref="G30:H30"/>
    <mergeCell ref="L29:N29"/>
    <mergeCell ref="L30:N30"/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2020-07-31T11:30:50Z</dcterms:created>
  <dcterms:modified xsi:type="dcterms:W3CDTF">2020-07-31T11:31:37Z</dcterms:modified>
</cp:coreProperties>
</file>